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385" windowHeight="8325"/>
  </bookViews>
  <sheets>
    <sheet name="Wyoming_State_Library (2)" sheetId="1" r:id="rId1"/>
  </sheets>
  <calcPr calcId="145621"/>
</workbook>
</file>

<file path=xl/calcChain.xml><?xml version="1.0" encoding="utf-8"?>
<calcChain xmlns="http://schemas.openxmlformats.org/spreadsheetml/2006/main">
  <c r="E23" i="1" l="1"/>
  <c r="D4" i="1" l="1"/>
  <c r="E4" i="1" s="1"/>
  <c r="Q4" i="1"/>
  <c r="R4" i="1" s="1"/>
  <c r="D5" i="1"/>
  <c r="E5" i="1" s="1"/>
  <c r="Q5" i="1"/>
  <c r="R5" i="1" s="1"/>
  <c r="D6" i="1"/>
  <c r="E6" i="1" s="1"/>
  <c r="Q6" i="1"/>
  <c r="R6" i="1"/>
  <c r="D7" i="1"/>
  <c r="E7" i="1" s="1"/>
  <c r="Q7" i="1"/>
  <c r="R7" i="1"/>
  <c r="D8" i="1"/>
  <c r="E8" i="1" s="1"/>
  <c r="Q8" i="1"/>
  <c r="D9" i="1"/>
  <c r="E9" i="1" s="1"/>
  <c r="Q9" i="1"/>
  <c r="R9" i="1" s="1"/>
  <c r="D10" i="1"/>
  <c r="E10" i="1" s="1"/>
  <c r="Q10" i="1"/>
  <c r="R10" i="1" s="1"/>
  <c r="D11" i="1"/>
  <c r="E11" i="1" s="1"/>
  <c r="Q11" i="1"/>
  <c r="R11" i="1" s="1"/>
  <c r="D12" i="1"/>
  <c r="E12" i="1" s="1"/>
  <c r="Q12" i="1"/>
  <c r="R12" i="1" s="1"/>
  <c r="D13" i="1"/>
  <c r="E13" i="1" s="1"/>
  <c r="Q13" i="1"/>
  <c r="R13" i="1" s="1"/>
  <c r="D14" i="1"/>
  <c r="E14" i="1" s="1"/>
  <c r="Q14" i="1"/>
  <c r="R14" i="1" s="1"/>
  <c r="D15" i="1"/>
  <c r="E15" i="1" s="1"/>
  <c r="Q15" i="1"/>
  <c r="R15" i="1" s="1"/>
  <c r="D16" i="1"/>
  <c r="E16" i="1" s="1"/>
  <c r="Q16" i="1"/>
  <c r="R16" i="1" s="1"/>
  <c r="D17" i="1"/>
  <c r="E17" i="1" s="1"/>
  <c r="Q17" i="1"/>
  <c r="R17" i="1" s="1"/>
  <c r="D18" i="1"/>
  <c r="E18" i="1" s="1"/>
  <c r="Q18" i="1"/>
  <c r="R18" i="1" s="1"/>
  <c r="D19" i="1"/>
  <c r="E19" i="1" s="1"/>
  <c r="Q19" i="1"/>
  <c r="R19" i="1" s="1"/>
  <c r="D20" i="1"/>
  <c r="E20" i="1" s="1"/>
  <c r="Q20" i="1"/>
  <c r="R20" i="1" s="1"/>
  <c r="D21" i="1"/>
  <c r="E21" i="1" s="1"/>
  <c r="Q21" i="1"/>
  <c r="R21" i="1" s="1"/>
  <c r="D22" i="1"/>
  <c r="E22" i="1" s="1"/>
  <c r="Q22" i="1"/>
  <c r="R22" i="1" s="1"/>
  <c r="D23" i="1"/>
  <c r="Q23" i="1"/>
  <c r="R23" i="1" s="1"/>
  <c r="D24" i="1"/>
  <c r="E24" i="1" s="1"/>
  <c r="Q24" i="1"/>
  <c r="R24" i="1" s="1"/>
  <c r="D25" i="1"/>
  <c r="E25" i="1" s="1"/>
  <c r="Q25" i="1"/>
  <c r="R25" i="1" s="1"/>
  <c r="D26" i="1"/>
  <c r="E26" i="1" s="1"/>
  <c r="Q26" i="1"/>
  <c r="R26" i="1" s="1"/>
  <c r="K27" i="1" l="1"/>
  <c r="J27" i="1"/>
  <c r="P27" i="1" l="1"/>
  <c r="L27" i="1"/>
  <c r="C27" i="1"/>
  <c r="B27" i="1" l="1"/>
  <c r="O27" i="1"/>
  <c r="M27" i="1"/>
  <c r="Q27" i="1" l="1"/>
  <c r="R27" i="1" s="1"/>
  <c r="D27" i="1"/>
  <c r="E27" i="1" s="1"/>
</calcChain>
</file>

<file path=xl/sharedStrings.xml><?xml version="1.0" encoding="utf-8"?>
<sst xmlns="http://schemas.openxmlformats.org/spreadsheetml/2006/main" count="53" uniqueCount="51">
  <si>
    <t>County</t>
  </si>
  <si>
    <t>$ +/-</t>
  </si>
  <si>
    <t>% +/-</t>
  </si>
  <si>
    <t>Campbell</t>
  </si>
  <si>
    <t>Carbon</t>
  </si>
  <si>
    <t>Johnson</t>
  </si>
  <si>
    <t>Niobrara</t>
  </si>
  <si>
    <t>Platte</t>
  </si>
  <si>
    <t>Sheridan</t>
  </si>
  <si>
    <t>Sublette</t>
  </si>
  <si>
    <t>Sweetwater</t>
  </si>
  <si>
    <t>Teton</t>
  </si>
  <si>
    <t>Washakie</t>
  </si>
  <si>
    <t>Weston</t>
  </si>
  <si>
    <t>STATE</t>
  </si>
  <si>
    <t>Hot Springs</t>
  </si>
  <si>
    <t>Overall Budget Comparison</t>
  </si>
  <si>
    <r>
      <rPr>
        <b/>
        <sz val="11"/>
        <color theme="1"/>
        <rFont val="Calibri"/>
        <family val="2"/>
        <scheme val="minor"/>
      </rPr>
      <t xml:space="preserve">         </t>
    </r>
    <r>
      <rPr>
        <b/>
        <sz val="11"/>
        <color rgb="FF7030A0"/>
        <rFont val="Calibri"/>
        <family val="2"/>
        <scheme val="minor"/>
      </rPr>
      <t xml:space="preserve"> Budget Change</t>
    </r>
  </si>
  <si>
    <t>Total Local Funds Comparison</t>
  </si>
  <si>
    <t>Change in Local Funds</t>
  </si>
  <si>
    <r>
      <t xml:space="preserve">   </t>
    </r>
    <r>
      <rPr>
        <b/>
        <sz val="11"/>
        <color theme="3" tint="-0.249977111117893"/>
        <rFont val="Calibri"/>
        <family val="2"/>
        <scheme val="minor"/>
      </rPr>
      <t xml:space="preserve">  Mill Comparison</t>
    </r>
  </si>
  <si>
    <t>Big Horn</t>
  </si>
  <si>
    <t>Mill Funds vs Other Local Government Funds</t>
  </si>
  <si>
    <t>Note: Numbers are reported by the individual county libraries. Any questions about these numbers should be directed to the county libraries.</t>
  </si>
  <si>
    <t>FY18 Budget</t>
  </si>
  <si>
    <t>FY18 mills</t>
  </si>
  <si>
    <t>FY18 mill funds</t>
  </si>
  <si>
    <t>FY18 other local gov't</t>
  </si>
  <si>
    <t xml:space="preserve">Total FY18 local </t>
  </si>
  <si>
    <t>Crook</t>
  </si>
  <si>
    <t>Natrona</t>
  </si>
  <si>
    <t>Park</t>
  </si>
  <si>
    <t>Uinta</t>
  </si>
  <si>
    <r>
      <t xml:space="preserve">For more public library statistics, visit </t>
    </r>
    <r>
      <rPr>
        <b/>
        <sz val="16"/>
        <color rgb="FFFF0000"/>
        <rFont val="Calibri"/>
        <family val="2"/>
        <scheme val="minor"/>
      </rPr>
      <t>http://library.wyo.gov/services/ldo/stats/</t>
    </r>
  </si>
  <si>
    <t>Wyoming County Library Budgets, FY19</t>
  </si>
  <si>
    <t>FY19 Budget</t>
  </si>
  <si>
    <t>FY19 mills</t>
  </si>
  <si>
    <t>FY19 mill funds</t>
  </si>
  <si>
    <t>FY19 other local gov't</t>
  </si>
  <si>
    <t xml:space="preserve">Total FY19 local </t>
  </si>
  <si>
    <t>Fremont</t>
  </si>
  <si>
    <r>
      <rPr>
        <b/>
        <sz val="11"/>
        <color theme="1"/>
        <rFont val="Calibri"/>
        <family val="2"/>
        <scheme val="minor"/>
      </rPr>
      <t>*Lincoln:</t>
    </r>
    <r>
      <rPr>
        <sz val="11"/>
        <color theme="1"/>
        <rFont val="Calibri"/>
        <family val="2"/>
        <scheme val="minor"/>
      </rPr>
      <t xml:space="preserve"> FY18 includes $108,058 in carryover funds.</t>
    </r>
  </si>
  <si>
    <t>Albany</t>
  </si>
  <si>
    <t>Lincoln*</t>
  </si>
  <si>
    <t>Goshen**</t>
  </si>
  <si>
    <r>
      <t>**</t>
    </r>
    <r>
      <rPr>
        <b/>
        <sz val="11"/>
        <color theme="1"/>
        <rFont val="Calibri"/>
        <family val="2"/>
        <scheme val="minor"/>
      </rPr>
      <t xml:space="preserve">Goshen </t>
    </r>
    <r>
      <rPr>
        <sz val="11"/>
        <color theme="1"/>
        <rFont val="Calibri"/>
        <family val="2"/>
        <scheme val="minor"/>
      </rPr>
      <t>FY19 includes $45,619 in carryover funds.</t>
    </r>
  </si>
  <si>
    <t>Converse***</t>
  </si>
  <si>
    <r>
      <t>***</t>
    </r>
    <r>
      <rPr>
        <b/>
        <sz val="11"/>
        <color theme="1"/>
        <rFont val="Calibri"/>
        <family val="2"/>
        <scheme val="minor"/>
      </rPr>
      <t>Converse</t>
    </r>
    <r>
      <rPr>
        <sz val="11"/>
        <color theme="1"/>
        <rFont val="Calibri"/>
        <family val="2"/>
        <scheme val="minor"/>
      </rPr>
      <t xml:space="preserve"> FY18 adjusted from previous year (removed SPET carryover)</t>
    </r>
  </si>
  <si>
    <t>Laramie****</t>
  </si>
  <si>
    <t>Also includes $122,460 one-time capital request funds from the county for a new sortation system.</t>
  </si>
  <si>
    <r>
      <t>****</t>
    </r>
    <r>
      <rPr>
        <b/>
        <sz val="11"/>
        <color theme="1"/>
        <rFont val="Calibri"/>
        <family val="2"/>
        <scheme val="minor"/>
      </rPr>
      <t>Laramie</t>
    </r>
    <r>
      <rPr>
        <sz val="11"/>
        <color theme="1"/>
        <rFont val="Calibri"/>
        <family val="2"/>
        <scheme val="minor"/>
      </rPr>
      <t xml:space="preserve"> FY19 includes $529,309.87 that are one time funds raised by the Laramie County Library Foundation designated for expenditure on the First Steps program over three to five years.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</si>
</sst>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&quot;$&quot;#,##0.00"/>
    <numFmt numFmtId="165" formatCode="&quot;$&quot;#,##0"/>
    <numFmt numFmtId="166" formatCode="0.0000"/>
    <numFmt numFmtId="167" formatCode="#,##0.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Microsoft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Microsoft Sans Serif"/>
      <family val="2"/>
    </font>
    <font>
      <b/>
      <sz val="11"/>
      <name val="Calibri"/>
      <family val="2"/>
    </font>
    <font>
      <b/>
      <sz val="11"/>
      <color rgb="FF7030A0"/>
      <name val="Calibri"/>
      <family val="2"/>
      <scheme val="minor"/>
    </font>
    <font>
      <b/>
      <sz val="11"/>
      <color theme="0" tint="-0.249977111117893"/>
      <name val="Calibri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1"/>
      <name val="Calibri"/>
      <family val="2"/>
    </font>
    <font>
      <sz val="10"/>
      <name val="Microsoft Sans Serif"/>
      <family val="2"/>
    </font>
    <font>
      <sz val="10"/>
      <color rgb="FF22222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indexed="8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1">
    <xf numFmtId="0" fontId="0" fillId="0" borderId="0" xfId="0"/>
    <xf numFmtId="6" fontId="0" fillId="0" borderId="0" xfId="0" applyNumberFormat="1"/>
    <xf numFmtId="10" fontId="18" fillId="33" borderId="10" xfId="0" applyNumberFormat="1" applyFont="1" applyFill="1" applyBorder="1" applyAlignment="1">
      <alignment horizontal="center"/>
    </xf>
    <xf numFmtId="164" fontId="0" fillId="0" borderId="0" xfId="0" applyNumberFormat="1"/>
    <xf numFmtId="10" fontId="0" fillId="0" borderId="0" xfId="0" applyNumberFormat="1"/>
    <xf numFmtId="0" fontId="18" fillId="0" borderId="0" xfId="0" applyFont="1"/>
    <xf numFmtId="166" fontId="0" fillId="0" borderId="0" xfId="0" applyNumberFormat="1"/>
    <xf numFmtId="10" fontId="20" fillId="34" borderId="10" xfId="6" applyNumberFormat="1" applyFont="1" applyFill="1" applyBorder="1"/>
    <xf numFmtId="0" fontId="0" fillId="0" borderId="0" xfId="0" applyFill="1"/>
    <xf numFmtId="10" fontId="21" fillId="35" borderId="13" xfId="6" applyNumberFormat="1" applyFont="1" applyFill="1" applyBorder="1"/>
    <xf numFmtId="10" fontId="22" fillId="36" borderId="10" xfId="0" applyNumberFormat="1" applyFont="1" applyFill="1" applyBorder="1"/>
    <xf numFmtId="10" fontId="21" fillId="35" borderId="14" xfId="6" applyNumberFormat="1" applyFont="1" applyFill="1" applyBorder="1"/>
    <xf numFmtId="10" fontId="21" fillId="35" borderId="14" xfId="7" applyNumberFormat="1" applyFont="1" applyFill="1" applyBorder="1"/>
    <xf numFmtId="0" fontId="23" fillId="0" borderId="10" xfId="0" applyFont="1" applyFill="1" applyBorder="1"/>
    <xf numFmtId="165" fontId="21" fillId="0" borderId="10" xfId="0" applyNumberFormat="1" applyFont="1" applyFill="1" applyBorder="1"/>
    <xf numFmtId="6" fontId="21" fillId="0" borderId="10" xfId="0" applyNumberFormat="1" applyFont="1" applyFill="1" applyBorder="1"/>
    <xf numFmtId="167" fontId="21" fillId="0" borderId="10" xfId="0" applyNumberFormat="1" applyFont="1" applyFill="1" applyBorder="1"/>
    <xf numFmtId="0" fontId="23" fillId="36" borderId="10" xfId="0" applyFont="1" applyFill="1" applyBorder="1"/>
    <xf numFmtId="165" fontId="21" fillId="36" borderId="10" xfId="0" applyNumberFormat="1" applyFont="1" applyFill="1" applyBorder="1"/>
    <xf numFmtId="6" fontId="21" fillId="36" borderId="10" xfId="0" applyNumberFormat="1" applyFont="1" applyFill="1" applyBorder="1"/>
    <xf numFmtId="167" fontId="21" fillId="36" borderId="10" xfId="0" applyNumberFormat="1" applyFont="1" applyFill="1" applyBorder="1"/>
    <xf numFmtId="0" fontId="23" fillId="0" borderId="10" xfId="0" applyFont="1" applyBorder="1"/>
    <xf numFmtId="165" fontId="21" fillId="0" borderId="10" xfId="0" applyNumberFormat="1" applyFont="1" applyBorder="1"/>
    <xf numFmtId="6" fontId="21" fillId="0" borderId="10" xfId="0" applyNumberFormat="1" applyFont="1" applyBorder="1"/>
    <xf numFmtId="10" fontId="21" fillId="0" borderId="10" xfId="0" applyNumberFormat="1" applyFont="1" applyBorder="1"/>
    <xf numFmtId="167" fontId="21" fillId="0" borderId="10" xfId="0" applyNumberFormat="1" applyFont="1" applyBorder="1"/>
    <xf numFmtId="0" fontId="20" fillId="36" borderId="10" xfId="0" applyFont="1" applyFill="1" applyBorder="1"/>
    <xf numFmtId="10" fontId="21" fillId="36" borderId="10" xfId="0" applyNumberFormat="1" applyFont="1" applyFill="1" applyBorder="1"/>
    <xf numFmtId="10" fontId="14" fillId="36" borderId="10" xfId="0" applyNumberFormat="1" applyFont="1" applyFill="1" applyBorder="1"/>
    <xf numFmtId="10" fontId="22" fillId="0" borderId="10" xfId="0" applyNumberFormat="1" applyFont="1" applyBorder="1"/>
    <xf numFmtId="0" fontId="14" fillId="0" borderId="0" xfId="0" applyFont="1"/>
    <xf numFmtId="166" fontId="14" fillId="0" borderId="0" xfId="0" applyNumberFormat="1" applyFont="1"/>
    <xf numFmtId="164" fontId="24" fillId="0" borderId="0" xfId="0" applyNumberFormat="1" applyFont="1"/>
    <xf numFmtId="10" fontId="25" fillId="33" borderId="10" xfId="0" applyNumberFormat="1" applyFont="1" applyFill="1" applyBorder="1" applyAlignment="1">
      <alignment horizontal="center"/>
    </xf>
    <xf numFmtId="164" fontId="18" fillId="37" borderId="10" xfId="0" applyNumberFormat="1" applyFont="1" applyFill="1" applyBorder="1" applyAlignment="1">
      <alignment horizontal="center"/>
    </xf>
    <xf numFmtId="166" fontId="26" fillId="0" borderId="0" xfId="0" applyNumberFormat="1" applyFont="1"/>
    <xf numFmtId="0" fontId="28" fillId="0" borderId="0" xfId="0" applyFont="1"/>
    <xf numFmtId="6" fontId="16" fillId="0" borderId="0" xfId="0" applyNumberFormat="1" applyFont="1"/>
    <xf numFmtId="164" fontId="18" fillId="38" borderId="10" xfId="0" applyNumberFormat="1" applyFont="1" applyFill="1" applyBorder="1" applyAlignment="1">
      <alignment horizontal="center"/>
    </xf>
    <xf numFmtId="164" fontId="18" fillId="39" borderId="10" xfId="0" applyNumberFormat="1" applyFont="1" applyFill="1" applyBorder="1" applyAlignment="1">
      <alignment horizontal="center"/>
    </xf>
    <xf numFmtId="10" fontId="29" fillId="0" borderId="0" xfId="0" applyNumberFormat="1" applyFont="1"/>
    <xf numFmtId="0" fontId="30" fillId="0" borderId="0" xfId="0" applyFont="1"/>
    <xf numFmtId="6" fontId="19" fillId="39" borderId="10" xfId="0" applyNumberFormat="1" applyFont="1" applyFill="1" applyBorder="1"/>
    <xf numFmtId="0" fontId="18" fillId="40" borderId="10" xfId="0" applyFont="1" applyFill="1" applyBorder="1"/>
    <xf numFmtId="165" fontId="19" fillId="40" borderId="10" xfId="0" applyNumberFormat="1" applyFont="1" applyFill="1" applyBorder="1"/>
    <xf numFmtId="6" fontId="19" fillId="40" borderId="10" xfId="0" applyNumberFormat="1" applyFont="1" applyFill="1" applyBorder="1"/>
    <xf numFmtId="164" fontId="18" fillId="40" borderId="10" xfId="0" applyNumberFormat="1" applyFont="1" applyFill="1" applyBorder="1" applyAlignment="1">
      <alignment horizontal="center"/>
    </xf>
    <xf numFmtId="6" fontId="18" fillId="40" borderId="10" xfId="0" applyNumberFormat="1" applyFont="1" applyFill="1" applyBorder="1" applyAlignment="1">
      <alignment horizontal="center"/>
    </xf>
    <xf numFmtId="10" fontId="18" fillId="40" borderId="10" xfId="0" applyNumberFormat="1" applyFont="1" applyFill="1" applyBorder="1" applyAlignment="1">
      <alignment horizontal="center"/>
    </xf>
    <xf numFmtId="166" fontId="19" fillId="41" borderId="11" xfId="0" applyNumberFormat="1" applyFont="1" applyFill="1" applyBorder="1"/>
    <xf numFmtId="166" fontId="19" fillId="41" borderId="12" xfId="0" applyNumberFormat="1" applyFont="1" applyFill="1" applyBorder="1"/>
    <xf numFmtId="6" fontId="19" fillId="38" borderId="10" xfId="0" applyNumberFormat="1" applyFont="1" applyFill="1" applyBorder="1"/>
    <xf numFmtId="10" fontId="14" fillId="0" borderId="10" xfId="0" applyNumberFormat="1" applyFont="1" applyFill="1" applyBorder="1"/>
    <xf numFmtId="0" fontId="29" fillId="0" borderId="0" xfId="0" applyFont="1" applyAlignment="1">
      <alignment horizontal="left"/>
    </xf>
    <xf numFmtId="6" fontId="19" fillId="42" borderId="10" xfId="0" applyNumberFormat="1" applyFont="1" applyFill="1" applyBorder="1"/>
    <xf numFmtId="164" fontId="31" fillId="42" borderId="10" xfId="0" applyNumberFormat="1" applyFont="1" applyFill="1" applyBorder="1" applyAlignment="1">
      <alignment horizontal="center"/>
    </xf>
    <xf numFmtId="0" fontId="0" fillId="0" borderId="0" xfId="0" applyFont="1"/>
    <xf numFmtId="6" fontId="0" fillId="0" borderId="0" xfId="0" applyNumberFormat="1" applyAlignment="1">
      <alignment vertical="top"/>
    </xf>
    <xf numFmtId="1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0" fontId="21" fillId="0" borderId="10" xfId="0" applyNumberFormat="1" applyFont="1" applyFill="1" applyBorder="1"/>
    <xf numFmtId="0" fontId="16" fillId="0" borderId="0" xfId="0" applyFont="1"/>
    <xf numFmtId="10" fontId="32" fillId="36" borderId="10" xfId="0" applyNumberFormat="1" applyFont="1" applyFill="1" applyBorder="1"/>
    <xf numFmtId="10" fontId="32" fillId="0" borderId="10" xfId="0" applyNumberFormat="1" applyFont="1" applyBorder="1"/>
    <xf numFmtId="10" fontId="0" fillId="0" borderId="10" xfId="0" applyNumberFormat="1" applyFont="1" applyBorder="1"/>
    <xf numFmtId="6" fontId="33" fillId="0" borderId="0" xfId="0" applyNumberFormat="1" applyFont="1"/>
    <xf numFmtId="10" fontId="19" fillId="38" borderId="10" xfId="0" applyNumberFormat="1" applyFont="1" applyFill="1" applyBorder="1"/>
    <xf numFmtId="0" fontId="34" fillId="0" borderId="0" xfId="0" applyFont="1"/>
    <xf numFmtId="10" fontId="35" fillId="0" borderId="0" xfId="0" applyNumberFormat="1" applyFont="1" applyAlignment="1">
      <alignment vertical="top"/>
    </xf>
    <xf numFmtId="10" fontId="34" fillId="0" borderId="0" xfId="0" applyNumberFormat="1" applyFont="1" applyAlignment="1">
      <alignment vertical="top"/>
    </xf>
    <xf numFmtId="166" fontId="34" fillId="0" borderId="0" xfId="0" applyNumberFormat="1" applyFont="1" applyAlignment="1">
      <alignment vertical="top"/>
    </xf>
    <xf numFmtId="0" fontId="34" fillId="0" borderId="0" xfId="0" applyFont="1" applyAlignment="1">
      <alignment vertical="top"/>
    </xf>
    <xf numFmtId="164" fontId="34" fillId="0" borderId="0" xfId="0" applyNumberFormat="1" applyFont="1" applyAlignment="1">
      <alignment vertical="top"/>
    </xf>
    <xf numFmtId="6" fontId="34" fillId="0" borderId="0" xfId="0" applyNumberFormat="1" applyFont="1" applyAlignment="1">
      <alignment vertical="top"/>
    </xf>
    <xf numFmtId="0" fontId="37" fillId="0" borderId="0" xfId="0" applyFont="1"/>
    <xf numFmtId="0" fontId="39" fillId="0" borderId="0" xfId="0" applyFont="1" applyAlignment="1">
      <alignment vertical="top"/>
    </xf>
    <xf numFmtId="165" fontId="36" fillId="0" borderId="0" xfId="0" applyNumberFormat="1" applyFont="1" applyAlignment="1">
      <alignment vertical="top"/>
    </xf>
    <xf numFmtId="164" fontId="36" fillId="0" borderId="0" xfId="0" applyNumberFormat="1" applyFont="1" applyAlignment="1">
      <alignment vertical="top"/>
    </xf>
    <xf numFmtId="6" fontId="36" fillId="0" borderId="0" xfId="0" applyNumberFormat="1" applyFont="1" applyAlignment="1">
      <alignment vertical="top"/>
    </xf>
    <xf numFmtId="10" fontId="32" fillId="0" borderId="10" xfId="0" applyNumberFormat="1" applyFont="1" applyFill="1" applyBorder="1"/>
    <xf numFmtId="10" fontId="19" fillId="40" borderId="1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topLeftCell="B1" zoomScaleNormal="100" workbookViewId="0">
      <selection activeCell="L29" sqref="L29"/>
    </sheetView>
  </sheetViews>
  <sheetFormatPr defaultRowHeight="15" x14ac:dyDescent="0.25"/>
  <cols>
    <col min="1" max="1" width="15" customWidth="1"/>
    <col min="2" max="3" width="12.42578125" bestFit="1" customWidth="1"/>
    <col min="4" max="4" width="12.7109375" bestFit="1" customWidth="1"/>
    <col min="5" max="5" width="9.85546875" bestFit="1" customWidth="1"/>
    <col min="6" max="6" width="2.7109375" customWidth="1"/>
    <col min="7" max="7" width="9.85546875" style="6" bestFit="1" customWidth="1"/>
    <col min="8" max="8" width="9.85546875" bestFit="1" customWidth="1"/>
    <col min="9" max="9" width="2.140625" customWidth="1"/>
    <col min="10" max="10" width="14.5703125" bestFit="1" customWidth="1"/>
    <col min="11" max="11" width="20.140625" bestFit="1" customWidth="1"/>
    <col min="12" max="12" width="14.5703125" bestFit="1" customWidth="1"/>
    <col min="13" max="13" width="20.140625" bestFit="1" customWidth="1"/>
    <col min="14" max="14" width="2.7109375" customWidth="1"/>
    <col min="15" max="16" width="16.7109375" customWidth="1"/>
    <col min="17" max="17" width="12.7109375" customWidth="1"/>
    <col min="18" max="18" width="9.85546875" bestFit="1" customWidth="1"/>
  </cols>
  <sheetData>
    <row r="1" spans="1:18" ht="30" customHeight="1" x14ac:dyDescent="0.25">
      <c r="A1" s="75" t="s">
        <v>34</v>
      </c>
      <c r="B1" s="76"/>
      <c r="C1" s="77"/>
      <c r="D1" s="78"/>
      <c r="E1" s="68" t="s">
        <v>23</v>
      </c>
      <c r="F1" s="69"/>
      <c r="G1" s="70"/>
      <c r="H1" s="71"/>
      <c r="I1" s="69"/>
      <c r="J1" s="72"/>
      <c r="K1" s="71"/>
      <c r="L1" s="71"/>
      <c r="M1" s="73"/>
      <c r="N1" s="69"/>
      <c r="O1" s="71"/>
      <c r="P1" s="57"/>
      <c r="Q1" s="58"/>
      <c r="R1" s="59"/>
    </row>
    <row r="2" spans="1:18" x14ac:dyDescent="0.25">
      <c r="A2" s="5"/>
      <c r="B2" s="32" t="s">
        <v>16</v>
      </c>
      <c r="C2" s="32"/>
      <c r="D2" s="37" t="s">
        <v>17</v>
      </c>
      <c r="E2" s="4"/>
      <c r="F2" s="4"/>
      <c r="G2" s="35" t="s">
        <v>20</v>
      </c>
      <c r="H2" s="36"/>
      <c r="I2" s="4"/>
      <c r="J2" s="3"/>
      <c r="K2" s="41" t="s">
        <v>22</v>
      </c>
      <c r="M2" s="1"/>
      <c r="N2" s="4"/>
      <c r="O2" s="53" t="s">
        <v>18</v>
      </c>
      <c r="P2" s="1"/>
      <c r="Q2" s="40" t="s">
        <v>19</v>
      </c>
    </row>
    <row r="3" spans="1:18" x14ac:dyDescent="0.25">
      <c r="A3" s="43" t="s">
        <v>0</v>
      </c>
      <c r="B3" s="46" t="s">
        <v>35</v>
      </c>
      <c r="C3" s="46" t="s">
        <v>24</v>
      </c>
      <c r="D3" s="47" t="s">
        <v>1</v>
      </c>
      <c r="E3" s="48" t="s">
        <v>2</v>
      </c>
      <c r="F3" s="33"/>
      <c r="G3" s="34" t="s">
        <v>36</v>
      </c>
      <c r="H3" s="34" t="s">
        <v>25</v>
      </c>
      <c r="I3" s="2"/>
      <c r="J3" s="39" t="s">
        <v>37</v>
      </c>
      <c r="K3" s="39" t="s">
        <v>38</v>
      </c>
      <c r="L3" s="55" t="s">
        <v>26</v>
      </c>
      <c r="M3" s="55" t="s">
        <v>27</v>
      </c>
      <c r="N3" s="2"/>
      <c r="O3" s="38" t="s">
        <v>39</v>
      </c>
      <c r="P3" s="38" t="s">
        <v>28</v>
      </c>
      <c r="Q3" s="38" t="s">
        <v>1</v>
      </c>
      <c r="R3" s="38" t="s">
        <v>2</v>
      </c>
    </row>
    <row r="4" spans="1:18" x14ac:dyDescent="0.25">
      <c r="A4" s="13" t="s">
        <v>42</v>
      </c>
      <c r="B4" s="14">
        <v>1001317</v>
      </c>
      <c r="C4" s="14">
        <v>1015755</v>
      </c>
      <c r="D4" s="15">
        <f>+B4-C4</f>
        <v>-14438</v>
      </c>
      <c r="E4" s="52">
        <f>+D4/C4</f>
        <v>-1.4214057523713887E-2</v>
      </c>
      <c r="F4" s="9"/>
      <c r="G4" s="16">
        <v>0.46700000000000003</v>
      </c>
      <c r="H4" s="16">
        <v>0.46700000000000003</v>
      </c>
      <c r="I4" s="9"/>
      <c r="J4" s="14">
        <v>832106</v>
      </c>
      <c r="K4" s="14">
        <v>32985</v>
      </c>
      <c r="L4" s="14">
        <v>800102</v>
      </c>
      <c r="M4" s="14">
        <v>45222</v>
      </c>
      <c r="N4" s="9"/>
      <c r="O4" s="14">
        <v>865091</v>
      </c>
      <c r="P4" s="14">
        <v>845324</v>
      </c>
      <c r="Q4" s="15">
        <f>+O4-P4</f>
        <v>19767</v>
      </c>
      <c r="R4" s="60">
        <f>+Q4/P4</f>
        <v>2.3383933261092789E-2</v>
      </c>
    </row>
    <row r="5" spans="1:18" x14ac:dyDescent="0.25">
      <c r="A5" s="17" t="s">
        <v>21</v>
      </c>
      <c r="B5" s="18">
        <v>264924</v>
      </c>
      <c r="C5" s="18">
        <v>261815</v>
      </c>
      <c r="D5" s="19">
        <f t="shared" ref="D5:D27" si="0">+B5-C5</f>
        <v>3109</v>
      </c>
      <c r="E5" s="62">
        <f t="shared" ref="E5:E27" si="1">+D5/C5</f>
        <v>1.1874797089547964E-2</v>
      </c>
      <c r="F5" s="11"/>
      <c r="G5" s="20">
        <v>0</v>
      </c>
      <c r="H5" s="20">
        <v>0</v>
      </c>
      <c r="I5" s="11"/>
      <c r="J5" s="18">
        <v>0</v>
      </c>
      <c r="K5" s="18">
        <v>264924</v>
      </c>
      <c r="L5" s="18">
        <v>0</v>
      </c>
      <c r="M5" s="18">
        <v>261815</v>
      </c>
      <c r="N5" s="11"/>
      <c r="O5" s="18">
        <v>264924</v>
      </c>
      <c r="P5" s="18">
        <v>261815</v>
      </c>
      <c r="Q5" s="19">
        <f t="shared" ref="Q5:Q27" si="2">+O5-P5</f>
        <v>3109</v>
      </c>
      <c r="R5" s="62">
        <f t="shared" ref="R5:R27" si="3">+Q5/P5</f>
        <v>1.1874797089547964E-2</v>
      </c>
    </row>
    <row r="6" spans="1:18" x14ac:dyDescent="0.25">
      <c r="A6" s="21" t="s">
        <v>3</v>
      </c>
      <c r="B6" s="22">
        <v>3778047</v>
      </c>
      <c r="C6" s="22">
        <v>3642106</v>
      </c>
      <c r="D6" s="23">
        <f t="shared" si="0"/>
        <v>135941</v>
      </c>
      <c r="E6" s="24">
        <f t="shared" si="1"/>
        <v>3.732483348919554E-2</v>
      </c>
      <c r="F6" s="11"/>
      <c r="G6" s="25">
        <v>0</v>
      </c>
      <c r="H6" s="25">
        <v>0</v>
      </c>
      <c r="I6" s="11"/>
      <c r="J6" s="22">
        <v>0</v>
      </c>
      <c r="K6" s="22">
        <v>3694737</v>
      </c>
      <c r="L6" s="22">
        <v>0</v>
      </c>
      <c r="M6" s="22">
        <v>3549406</v>
      </c>
      <c r="N6" s="11"/>
      <c r="O6" s="22">
        <v>3694737</v>
      </c>
      <c r="P6" s="22">
        <v>3549406</v>
      </c>
      <c r="Q6" s="23">
        <f t="shared" si="2"/>
        <v>145331</v>
      </c>
      <c r="R6" s="63">
        <f t="shared" si="3"/>
        <v>4.0945160964961459E-2</v>
      </c>
    </row>
    <row r="7" spans="1:18" x14ac:dyDescent="0.25">
      <c r="A7" s="17" t="s">
        <v>4</v>
      </c>
      <c r="B7" s="18">
        <v>493020</v>
      </c>
      <c r="C7" s="18">
        <v>468266</v>
      </c>
      <c r="D7" s="19">
        <f t="shared" si="0"/>
        <v>24754</v>
      </c>
      <c r="E7" s="62">
        <f t="shared" si="1"/>
        <v>5.2863116262978738E-2</v>
      </c>
      <c r="F7" s="12"/>
      <c r="G7" s="20">
        <v>0.44400000000000001</v>
      </c>
      <c r="H7" s="20">
        <v>0.45800000000000002</v>
      </c>
      <c r="I7" s="12"/>
      <c r="J7" s="18">
        <v>277408</v>
      </c>
      <c r="K7" s="18">
        <v>28000</v>
      </c>
      <c r="L7" s="18">
        <v>258466</v>
      </c>
      <c r="M7" s="18">
        <v>15000</v>
      </c>
      <c r="N7" s="12"/>
      <c r="O7" s="18">
        <v>305408</v>
      </c>
      <c r="P7" s="18">
        <v>273466</v>
      </c>
      <c r="Q7" s="19">
        <f t="shared" si="2"/>
        <v>31942</v>
      </c>
      <c r="R7" s="62">
        <f t="shared" si="3"/>
        <v>0.11680428279932423</v>
      </c>
    </row>
    <row r="8" spans="1:18" x14ac:dyDescent="0.25">
      <c r="A8" s="21" t="s">
        <v>46</v>
      </c>
      <c r="B8" s="22">
        <v>1344939</v>
      </c>
      <c r="C8" s="22">
        <v>1284600</v>
      </c>
      <c r="D8" s="23">
        <f t="shared" si="0"/>
        <v>60339</v>
      </c>
      <c r="E8" s="24">
        <f>+D8/C8</f>
        <v>4.6971041569360113E-2</v>
      </c>
      <c r="F8" s="11"/>
      <c r="G8" s="25">
        <v>0</v>
      </c>
      <c r="H8" s="25">
        <v>0</v>
      </c>
      <c r="I8" s="11"/>
      <c r="J8" s="22">
        <v>0</v>
      </c>
      <c r="K8" s="22">
        <v>0</v>
      </c>
      <c r="L8" s="22">
        <v>0</v>
      </c>
      <c r="M8" s="22">
        <v>0</v>
      </c>
      <c r="N8" s="11"/>
      <c r="O8" s="22">
        <v>0</v>
      </c>
      <c r="P8" s="22">
        <v>0</v>
      </c>
      <c r="Q8" s="23">
        <f t="shared" si="2"/>
        <v>0</v>
      </c>
      <c r="R8" s="24">
        <v>0</v>
      </c>
    </row>
    <row r="9" spans="1:18" x14ac:dyDescent="0.25">
      <c r="A9" s="17" t="s">
        <v>29</v>
      </c>
      <c r="B9" s="18">
        <v>745129</v>
      </c>
      <c r="C9" s="18">
        <v>720325</v>
      </c>
      <c r="D9" s="19">
        <f t="shared" si="0"/>
        <v>24804</v>
      </c>
      <c r="E9" s="62">
        <f t="shared" si="1"/>
        <v>3.443445666886475E-2</v>
      </c>
      <c r="F9" s="11"/>
      <c r="G9" s="20">
        <v>2.528</v>
      </c>
      <c r="H9" s="20">
        <v>2.641</v>
      </c>
      <c r="I9" s="11"/>
      <c r="J9" s="18">
        <v>491112</v>
      </c>
      <c r="K9" s="18">
        <v>254017</v>
      </c>
      <c r="L9" s="18">
        <v>461640</v>
      </c>
      <c r="M9" s="18">
        <v>258685</v>
      </c>
      <c r="N9" s="11"/>
      <c r="O9" s="18">
        <v>745129</v>
      </c>
      <c r="P9" s="18">
        <v>720325</v>
      </c>
      <c r="Q9" s="19">
        <f t="shared" si="2"/>
        <v>24804</v>
      </c>
      <c r="R9" s="62">
        <f t="shared" si="3"/>
        <v>3.443445666886475E-2</v>
      </c>
    </row>
    <row r="10" spans="1:18" x14ac:dyDescent="0.25">
      <c r="A10" s="21" t="s">
        <v>40</v>
      </c>
      <c r="B10" s="22">
        <v>1971187</v>
      </c>
      <c r="C10" s="22">
        <v>1904316</v>
      </c>
      <c r="D10" s="23">
        <f t="shared" si="0"/>
        <v>66871</v>
      </c>
      <c r="E10" s="63">
        <f t="shared" si="1"/>
        <v>3.5115495537505328E-2</v>
      </c>
      <c r="F10" s="11"/>
      <c r="G10" s="25">
        <v>1.9590000000000001</v>
      </c>
      <c r="H10" s="25">
        <v>2.536</v>
      </c>
      <c r="I10" s="11"/>
      <c r="J10" s="22">
        <v>1298462</v>
      </c>
      <c r="K10" s="22">
        <v>0</v>
      </c>
      <c r="L10" s="22">
        <v>1980106</v>
      </c>
      <c r="M10" s="22">
        <v>0</v>
      </c>
      <c r="N10" s="11"/>
      <c r="O10" s="22">
        <v>1298462</v>
      </c>
      <c r="P10" s="22">
        <v>1980106</v>
      </c>
      <c r="Q10" s="23">
        <f t="shared" si="2"/>
        <v>-681644</v>
      </c>
      <c r="R10" s="29">
        <f t="shared" si="3"/>
        <v>-0.34424621712170966</v>
      </c>
    </row>
    <row r="11" spans="1:18" x14ac:dyDescent="0.25">
      <c r="A11" s="26" t="s">
        <v>44</v>
      </c>
      <c r="B11" s="18">
        <v>313943</v>
      </c>
      <c r="C11" s="18">
        <v>319654</v>
      </c>
      <c r="D11" s="19">
        <f t="shared" si="0"/>
        <v>-5711</v>
      </c>
      <c r="E11" s="28">
        <f t="shared" si="1"/>
        <v>-1.7866192820987694E-2</v>
      </c>
      <c r="F11" s="11"/>
      <c r="G11" s="20">
        <v>0</v>
      </c>
      <c r="H11" s="20">
        <v>0</v>
      </c>
      <c r="I11" s="11"/>
      <c r="J11" s="18">
        <v>0</v>
      </c>
      <c r="K11" s="18">
        <v>268324</v>
      </c>
      <c r="L11" s="18">
        <v>0</v>
      </c>
      <c r="M11" s="18">
        <v>311454</v>
      </c>
      <c r="N11" s="11"/>
      <c r="O11" s="18">
        <v>268324</v>
      </c>
      <c r="P11" s="18">
        <v>311454</v>
      </c>
      <c r="Q11" s="19">
        <f t="shared" si="2"/>
        <v>-43130</v>
      </c>
      <c r="R11" s="28">
        <f t="shared" si="3"/>
        <v>-0.1384795186448079</v>
      </c>
    </row>
    <row r="12" spans="1:18" x14ac:dyDescent="0.25">
      <c r="A12" s="21" t="s">
        <v>15</v>
      </c>
      <c r="B12" s="22">
        <v>195000</v>
      </c>
      <c r="C12" s="22">
        <v>192000</v>
      </c>
      <c r="D12" s="23">
        <f t="shared" si="0"/>
        <v>3000</v>
      </c>
      <c r="E12" s="64">
        <f t="shared" si="1"/>
        <v>1.5625E-2</v>
      </c>
      <c r="F12" s="11"/>
      <c r="G12" s="25">
        <v>1.377</v>
      </c>
      <c r="H12" s="25">
        <v>1.377</v>
      </c>
      <c r="I12" s="11"/>
      <c r="J12" s="22">
        <v>195000</v>
      </c>
      <c r="K12" s="22">
        <v>0</v>
      </c>
      <c r="L12" s="22">
        <v>192000</v>
      </c>
      <c r="M12" s="22">
        <v>0</v>
      </c>
      <c r="N12" s="11"/>
      <c r="O12" s="22">
        <v>195000</v>
      </c>
      <c r="P12" s="22">
        <v>192000</v>
      </c>
      <c r="Q12" s="23">
        <f t="shared" si="2"/>
        <v>3000</v>
      </c>
      <c r="R12" s="24">
        <f t="shared" si="3"/>
        <v>1.5625E-2</v>
      </c>
    </row>
    <row r="13" spans="1:18" x14ac:dyDescent="0.25">
      <c r="A13" s="17" t="s">
        <v>5</v>
      </c>
      <c r="B13" s="18">
        <v>688489</v>
      </c>
      <c r="C13" s="18">
        <v>678262</v>
      </c>
      <c r="D13" s="19">
        <f t="shared" si="0"/>
        <v>10227</v>
      </c>
      <c r="E13" s="27">
        <f t="shared" si="1"/>
        <v>1.5078244100362397E-2</v>
      </c>
      <c r="F13" s="11"/>
      <c r="G13" s="20">
        <v>1.58</v>
      </c>
      <c r="H13" s="20">
        <v>1.6739999999999999</v>
      </c>
      <c r="I13" s="11"/>
      <c r="J13" s="18">
        <v>654545</v>
      </c>
      <c r="K13" s="18">
        <v>30000</v>
      </c>
      <c r="L13" s="18">
        <v>658262</v>
      </c>
      <c r="M13" s="18">
        <v>0</v>
      </c>
      <c r="N13" s="11"/>
      <c r="O13" s="18">
        <v>684545</v>
      </c>
      <c r="P13" s="18">
        <v>658262</v>
      </c>
      <c r="Q13" s="19">
        <f t="shared" si="2"/>
        <v>26283</v>
      </c>
      <c r="R13" s="27">
        <f t="shared" si="3"/>
        <v>3.9927870665479703E-2</v>
      </c>
    </row>
    <row r="14" spans="1:18" x14ac:dyDescent="0.25">
      <c r="A14" s="21" t="s">
        <v>48</v>
      </c>
      <c r="B14" s="22">
        <v>6744084</v>
      </c>
      <c r="C14" s="22">
        <v>5727368</v>
      </c>
      <c r="D14" s="23">
        <f t="shared" si="0"/>
        <v>1016716</v>
      </c>
      <c r="E14" s="24">
        <f t="shared" si="1"/>
        <v>0.17751888825722392</v>
      </c>
      <c r="F14" s="11"/>
      <c r="G14" s="25">
        <v>2</v>
      </c>
      <c r="H14" s="25">
        <v>2</v>
      </c>
      <c r="I14" s="11"/>
      <c r="J14" s="22">
        <v>3330000</v>
      </c>
      <c r="K14" s="22">
        <v>1567125</v>
      </c>
      <c r="L14" s="22">
        <v>2902000</v>
      </c>
      <c r="M14" s="22">
        <v>1292052</v>
      </c>
      <c r="N14" s="11"/>
      <c r="O14" s="22">
        <v>4897125</v>
      </c>
      <c r="P14" s="22">
        <v>4194052</v>
      </c>
      <c r="Q14" s="23">
        <f t="shared" si="2"/>
        <v>703073</v>
      </c>
      <c r="R14" s="24">
        <f t="shared" si="3"/>
        <v>0.16763573746820498</v>
      </c>
    </row>
    <row r="15" spans="1:18" x14ac:dyDescent="0.25">
      <c r="A15" s="17" t="s">
        <v>43</v>
      </c>
      <c r="B15" s="18">
        <v>1579045</v>
      </c>
      <c r="C15" s="18">
        <v>1524008</v>
      </c>
      <c r="D15" s="19">
        <f t="shared" si="0"/>
        <v>55037</v>
      </c>
      <c r="E15" s="27">
        <f t="shared" si="1"/>
        <v>3.6113327489094543E-2</v>
      </c>
      <c r="F15" s="11"/>
      <c r="G15" s="20">
        <v>1.859</v>
      </c>
      <c r="H15" s="20">
        <v>1.915</v>
      </c>
      <c r="I15" s="11"/>
      <c r="J15" s="18">
        <v>1315000</v>
      </c>
      <c r="K15" s="18">
        <v>115000</v>
      </c>
      <c r="L15" s="18">
        <v>1312000</v>
      </c>
      <c r="M15" s="18">
        <v>90000</v>
      </c>
      <c r="N15" s="11"/>
      <c r="O15" s="18">
        <v>1430000</v>
      </c>
      <c r="P15" s="18">
        <v>1402000</v>
      </c>
      <c r="Q15" s="19">
        <f t="shared" si="2"/>
        <v>28000</v>
      </c>
      <c r="R15" s="27">
        <f t="shared" si="3"/>
        <v>1.9971469329529243E-2</v>
      </c>
    </row>
    <row r="16" spans="1:18" x14ac:dyDescent="0.25">
      <c r="A16" s="21" t="s">
        <v>30</v>
      </c>
      <c r="B16" s="22">
        <v>3022226</v>
      </c>
      <c r="C16" s="22">
        <v>2944122</v>
      </c>
      <c r="D16" s="23">
        <f t="shared" si="0"/>
        <v>78104</v>
      </c>
      <c r="E16" s="24">
        <f t="shared" si="1"/>
        <v>2.6528791945442477E-2</v>
      </c>
      <c r="F16" s="11"/>
      <c r="G16" s="25">
        <v>0</v>
      </c>
      <c r="H16" s="25">
        <v>0</v>
      </c>
      <c r="I16" s="11"/>
      <c r="J16" s="22">
        <v>0</v>
      </c>
      <c r="K16" s="22">
        <v>353521</v>
      </c>
      <c r="L16" s="22">
        <v>0</v>
      </c>
      <c r="M16" s="22">
        <v>353521</v>
      </c>
      <c r="N16" s="11"/>
      <c r="O16" s="22">
        <v>353521</v>
      </c>
      <c r="P16" s="22">
        <v>353521</v>
      </c>
      <c r="Q16" s="23">
        <f t="shared" si="2"/>
        <v>0</v>
      </c>
      <c r="R16" s="24">
        <f t="shared" si="3"/>
        <v>0</v>
      </c>
    </row>
    <row r="17" spans="1:18" x14ac:dyDescent="0.25">
      <c r="A17" s="17" t="s">
        <v>6</v>
      </c>
      <c r="B17" s="18">
        <v>347344</v>
      </c>
      <c r="C17" s="18">
        <v>349134</v>
      </c>
      <c r="D17" s="19">
        <f t="shared" si="0"/>
        <v>-1790</v>
      </c>
      <c r="E17" s="28">
        <f t="shared" si="1"/>
        <v>-5.1269713061460644E-3</v>
      </c>
      <c r="F17" s="12"/>
      <c r="G17" s="20">
        <v>1.36</v>
      </c>
      <c r="H17" s="20">
        <v>1.45</v>
      </c>
      <c r="I17" s="12"/>
      <c r="J17" s="18">
        <v>142649</v>
      </c>
      <c r="K17" s="18">
        <v>204695</v>
      </c>
      <c r="L17" s="18">
        <v>142295</v>
      </c>
      <c r="M17" s="18">
        <v>206839</v>
      </c>
      <c r="N17" s="12"/>
      <c r="O17" s="18">
        <v>347344</v>
      </c>
      <c r="P17" s="18">
        <v>349134</v>
      </c>
      <c r="Q17" s="19">
        <f t="shared" si="2"/>
        <v>-1790</v>
      </c>
      <c r="R17" s="28">
        <f t="shared" si="3"/>
        <v>-5.1269713061460644E-3</v>
      </c>
    </row>
    <row r="18" spans="1:18" x14ac:dyDescent="0.25">
      <c r="A18" s="21" t="s">
        <v>31</v>
      </c>
      <c r="B18" s="22">
        <v>1706435</v>
      </c>
      <c r="C18" s="22">
        <v>1689755</v>
      </c>
      <c r="D18" s="23">
        <f t="shared" si="0"/>
        <v>16680</v>
      </c>
      <c r="E18" s="24">
        <f t="shared" si="1"/>
        <v>9.8712535249192938E-3</v>
      </c>
      <c r="F18" s="11"/>
      <c r="G18" s="25">
        <v>0</v>
      </c>
      <c r="H18" s="25">
        <v>0</v>
      </c>
      <c r="I18" s="11"/>
      <c r="J18" s="22">
        <v>0</v>
      </c>
      <c r="K18" s="22">
        <v>1575021</v>
      </c>
      <c r="L18" s="22">
        <v>0</v>
      </c>
      <c r="M18" s="22">
        <v>1551653</v>
      </c>
      <c r="N18" s="11"/>
      <c r="O18" s="22">
        <v>1575021</v>
      </c>
      <c r="P18" s="22">
        <v>1551653</v>
      </c>
      <c r="Q18" s="23">
        <f t="shared" si="2"/>
        <v>23368</v>
      </c>
      <c r="R18" s="24">
        <f t="shared" si="3"/>
        <v>1.5060068198237622E-2</v>
      </c>
    </row>
    <row r="19" spans="1:18" x14ac:dyDescent="0.25">
      <c r="A19" s="26" t="s">
        <v>7</v>
      </c>
      <c r="B19" s="18">
        <v>441176</v>
      </c>
      <c r="C19" s="18">
        <v>428810</v>
      </c>
      <c r="D19" s="19">
        <f t="shared" si="0"/>
        <v>12366</v>
      </c>
      <c r="E19" s="27">
        <f t="shared" si="1"/>
        <v>2.8837946876238894E-2</v>
      </c>
      <c r="F19" s="11"/>
      <c r="G19" s="20">
        <v>1.798</v>
      </c>
      <c r="H19" s="20">
        <v>1.7709999999999999</v>
      </c>
      <c r="I19" s="11"/>
      <c r="J19" s="18">
        <v>372679</v>
      </c>
      <c r="K19" s="18">
        <v>6000</v>
      </c>
      <c r="L19" s="18">
        <v>363214</v>
      </c>
      <c r="M19" s="18">
        <v>6000</v>
      </c>
      <c r="N19" s="11"/>
      <c r="O19" s="18">
        <v>378679</v>
      </c>
      <c r="P19" s="18">
        <v>369214</v>
      </c>
      <c r="Q19" s="19">
        <f t="shared" si="2"/>
        <v>9465</v>
      </c>
      <c r="R19" s="27">
        <f t="shared" si="3"/>
        <v>2.5635539280742334E-2</v>
      </c>
    </row>
    <row r="20" spans="1:18" x14ac:dyDescent="0.25">
      <c r="A20" s="21" t="s">
        <v>8</v>
      </c>
      <c r="B20" s="22">
        <v>1450000</v>
      </c>
      <c r="C20" s="22">
        <v>1421000</v>
      </c>
      <c r="D20" s="23">
        <f t="shared" si="0"/>
        <v>29000</v>
      </c>
      <c r="E20" s="24">
        <f t="shared" si="1"/>
        <v>2.0408163265306121E-2</v>
      </c>
      <c r="F20" s="11"/>
      <c r="G20" s="25">
        <v>0</v>
      </c>
      <c r="H20" s="25">
        <v>0</v>
      </c>
      <c r="I20" s="11"/>
      <c r="J20" s="22">
        <v>0</v>
      </c>
      <c r="K20" s="22">
        <v>1192000</v>
      </c>
      <c r="L20" s="22">
        <v>0</v>
      </c>
      <c r="M20" s="22">
        <v>1162000</v>
      </c>
      <c r="N20" s="11"/>
      <c r="O20" s="22">
        <v>1192000</v>
      </c>
      <c r="P20" s="22">
        <v>1162000</v>
      </c>
      <c r="Q20" s="23">
        <f t="shared" si="2"/>
        <v>30000</v>
      </c>
      <c r="R20" s="24">
        <f t="shared" si="3"/>
        <v>2.5817555938037865E-2</v>
      </c>
    </row>
    <row r="21" spans="1:18" x14ac:dyDescent="0.25">
      <c r="A21" s="26" t="s">
        <v>9</v>
      </c>
      <c r="B21" s="18">
        <v>1573661</v>
      </c>
      <c r="C21" s="18">
        <v>1546781</v>
      </c>
      <c r="D21" s="19">
        <f t="shared" si="0"/>
        <v>26880</v>
      </c>
      <c r="E21" s="27">
        <f t="shared" si="1"/>
        <v>1.7378025719219464E-2</v>
      </c>
      <c r="F21" s="11"/>
      <c r="G21" s="20">
        <v>0.46650000000000003</v>
      </c>
      <c r="H21" s="20">
        <v>0.56679999999999997</v>
      </c>
      <c r="I21" s="11"/>
      <c r="J21" s="18">
        <v>1130832</v>
      </c>
      <c r="K21" s="18">
        <v>28000</v>
      </c>
      <c r="L21" s="18">
        <v>1104896</v>
      </c>
      <c r="M21" s="18">
        <v>24000</v>
      </c>
      <c r="N21" s="11"/>
      <c r="O21" s="18">
        <v>1158832</v>
      </c>
      <c r="P21" s="18">
        <v>1128896</v>
      </c>
      <c r="Q21" s="19">
        <f t="shared" si="2"/>
        <v>29936</v>
      </c>
      <c r="R21" s="27">
        <f t="shared" si="3"/>
        <v>2.6517943194058619E-2</v>
      </c>
    </row>
    <row r="22" spans="1:18" x14ac:dyDescent="0.25">
      <c r="A22" s="13" t="s">
        <v>10</v>
      </c>
      <c r="B22" s="14">
        <v>3200738</v>
      </c>
      <c r="C22" s="14">
        <v>3075250</v>
      </c>
      <c r="D22" s="15">
        <f t="shared" si="0"/>
        <v>125488</v>
      </c>
      <c r="E22" s="60">
        <f t="shared" si="1"/>
        <v>4.0805788147305094E-2</v>
      </c>
      <c r="F22" s="11"/>
      <c r="G22" s="16">
        <v>1.155</v>
      </c>
      <c r="H22" s="16">
        <v>1.1763999999999999</v>
      </c>
      <c r="I22" s="11"/>
      <c r="J22" s="14">
        <v>2916617</v>
      </c>
      <c r="K22" s="14">
        <v>58483</v>
      </c>
      <c r="L22" s="14">
        <v>3075250</v>
      </c>
      <c r="M22" s="14">
        <v>53861</v>
      </c>
      <c r="N22" s="11"/>
      <c r="O22" s="14">
        <v>2975100</v>
      </c>
      <c r="P22" s="14">
        <v>3129111</v>
      </c>
      <c r="Q22" s="15">
        <f t="shared" si="2"/>
        <v>-154011</v>
      </c>
      <c r="R22" s="52">
        <f t="shared" si="3"/>
        <v>-4.9218771721425032E-2</v>
      </c>
    </row>
    <row r="23" spans="1:18" x14ac:dyDescent="0.25">
      <c r="A23" s="17" t="s">
        <v>11</v>
      </c>
      <c r="B23" s="18">
        <v>3995286</v>
      </c>
      <c r="C23" s="18">
        <v>3854732</v>
      </c>
      <c r="D23" s="19">
        <f t="shared" si="0"/>
        <v>140554</v>
      </c>
      <c r="E23" s="27">
        <f>+D23/C23</f>
        <v>3.6462716474193274E-2</v>
      </c>
      <c r="F23" s="11"/>
      <c r="G23" s="20">
        <v>1.776</v>
      </c>
      <c r="H23" s="20">
        <v>2.0859999999999999</v>
      </c>
      <c r="I23" s="11"/>
      <c r="J23" s="18">
        <v>3007860</v>
      </c>
      <c r="K23" s="18">
        <v>352000</v>
      </c>
      <c r="L23" s="18">
        <v>2827435</v>
      </c>
      <c r="M23" s="18">
        <v>352000</v>
      </c>
      <c r="N23" s="11"/>
      <c r="O23" s="18">
        <v>3359860</v>
      </c>
      <c r="P23" s="18">
        <v>3179435</v>
      </c>
      <c r="Q23" s="19">
        <f t="shared" si="2"/>
        <v>180425</v>
      </c>
      <c r="R23" s="27">
        <f t="shared" si="3"/>
        <v>5.6747503880406426E-2</v>
      </c>
    </row>
    <row r="24" spans="1:18" x14ac:dyDescent="0.25">
      <c r="A24" s="13" t="s">
        <v>32</v>
      </c>
      <c r="B24" s="14">
        <v>472781</v>
      </c>
      <c r="C24" s="14">
        <v>464827</v>
      </c>
      <c r="D24" s="15">
        <f t="shared" si="0"/>
        <v>7954</v>
      </c>
      <c r="E24" s="79">
        <f t="shared" si="1"/>
        <v>1.7111742648340134E-2</v>
      </c>
      <c r="F24" s="11"/>
      <c r="G24" s="16">
        <v>1</v>
      </c>
      <c r="H24" s="16">
        <v>1</v>
      </c>
      <c r="I24" s="11"/>
      <c r="J24" s="14">
        <v>375085</v>
      </c>
      <c r="K24" s="14">
        <v>97696</v>
      </c>
      <c r="L24" s="14">
        <v>366645</v>
      </c>
      <c r="M24" s="14">
        <v>74696</v>
      </c>
      <c r="N24" s="11"/>
      <c r="O24" s="14">
        <v>472781</v>
      </c>
      <c r="P24" s="14">
        <v>441341</v>
      </c>
      <c r="Q24" s="15">
        <f t="shared" si="2"/>
        <v>31440</v>
      </c>
      <c r="R24" s="79">
        <f t="shared" si="3"/>
        <v>7.1237433186583612E-2</v>
      </c>
    </row>
    <row r="25" spans="1:18" x14ac:dyDescent="0.25">
      <c r="A25" s="17" t="s">
        <v>12</v>
      </c>
      <c r="B25" s="18">
        <v>283945</v>
      </c>
      <c r="C25" s="18">
        <v>286758</v>
      </c>
      <c r="D25" s="19">
        <f t="shared" si="0"/>
        <v>-2813</v>
      </c>
      <c r="E25" s="10">
        <f t="shared" si="1"/>
        <v>-9.8096652926858187E-3</v>
      </c>
      <c r="F25" s="12"/>
      <c r="G25" s="20">
        <v>1.6259999999999999</v>
      </c>
      <c r="H25" s="20">
        <v>1.4630000000000001</v>
      </c>
      <c r="I25" s="12"/>
      <c r="J25" s="18">
        <v>220000</v>
      </c>
      <c r="K25" s="18">
        <v>220000</v>
      </c>
      <c r="L25" s="18">
        <v>181916</v>
      </c>
      <c r="M25" s="18">
        <v>0</v>
      </c>
      <c r="N25" s="12"/>
      <c r="O25" s="18">
        <v>440000</v>
      </c>
      <c r="P25" s="18">
        <v>181916</v>
      </c>
      <c r="Q25" s="19">
        <f t="shared" si="2"/>
        <v>258084</v>
      </c>
      <c r="R25" s="62">
        <f t="shared" si="3"/>
        <v>1.4186987400778381</v>
      </c>
    </row>
    <row r="26" spans="1:18" x14ac:dyDescent="0.25">
      <c r="A26" s="21" t="s">
        <v>13</v>
      </c>
      <c r="B26" s="65">
        <v>313682</v>
      </c>
      <c r="C26" s="22">
        <v>295625</v>
      </c>
      <c r="D26" s="23">
        <f t="shared" si="0"/>
        <v>18057</v>
      </c>
      <c r="E26" s="64">
        <f t="shared" si="1"/>
        <v>6.1080761099365749E-2</v>
      </c>
      <c r="F26" s="11"/>
      <c r="G26" s="25">
        <v>1.9239999999999999</v>
      </c>
      <c r="H26" s="25">
        <v>1.635</v>
      </c>
      <c r="I26" s="11"/>
      <c r="J26" s="22">
        <v>274683</v>
      </c>
      <c r="K26" s="22">
        <v>0</v>
      </c>
      <c r="L26" s="22">
        <v>222807</v>
      </c>
      <c r="M26" s="22">
        <v>0</v>
      </c>
      <c r="N26" s="11"/>
      <c r="O26" s="22">
        <v>274683</v>
      </c>
      <c r="P26" s="22">
        <v>222807</v>
      </c>
      <c r="Q26" s="23">
        <f t="shared" si="2"/>
        <v>51876</v>
      </c>
      <c r="R26" s="63">
        <f t="shared" si="3"/>
        <v>0.23282930967159918</v>
      </c>
    </row>
    <row r="27" spans="1:18" s="8" customFormat="1" x14ac:dyDescent="0.25">
      <c r="A27" s="43" t="s">
        <v>14</v>
      </c>
      <c r="B27" s="44">
        <f>SUM(B4:B26)</f>
        <v>35926398</v>
      </c>
      <c r="C27" s="44">
        <f>SUM(C4:C26)</f>
        <v>34095269</v>
      </c>
      <c r="D27" s="45">
        <f t="shared" si="0"/>
        <v>1831129</v>
      </c>
      <c r="E27" s="80">
        <f t="shared" si="1"/>
        <v>5.370624880536945E-2</v>
      </c>
      <c r="F27" s="7"/>
      <c r="G27" s="49"/>
      <c r="H27" s="50"/>
      <c r="I27" s="7"/>
      <c r="J27" s="42">
        <f>SUM(J4:J26)</f>
        <v>16834038</v>
      </c>
      <c r="K27" s="42">
        <f>SUM(K4:K26)</f>
        <v>10342528</v>
      </c>
      <c r="L27" s="54">
        <f>SUM(L4:L26)</f>
        <v>16849034</v>
      </c>
      <c r="M27" s="54">
        <f>SUM(M4:M26)</f>
        <v>9608204</v>
      </c>
      <c r="N27" s="7"/>
      <c r="O27" s="51">
        <f>SUM(O4:O26)</f>
        <v>27176566</v>
      </c>
      <c r="P27" s="51">
        <f>SUM(P4:P26)</f>
        <v>26457238</v>
      </c>
      <c r="Q27" s="51">
        <f t="shared" si="2"/>
        <v>719328</v>
      </c>
      <c r="R27" s="66">
        <f t="shared" si="3"/>
        <v>2.7188325553861668E-2</v>
      </c>
    </row>
    <row r="28" spans="1:18" ht="18.75" x14ac:dyDescent="0.3">
      <c r="A28" s="67"/>
    </row>
    <row r="29" spans="1:18" x14ac:dyDescent="0.25">
      <c r="A29" s="61"/>
      <c r="B29" s="56"/>
      <c r="C29" s="56"/>
      <c r="D29" s="56"/>
      <c r="E29" s="30"/>
      <c r="F29" s="30"/>
      <c r="G29" s="31"/>
    </row>
    <row r="30" spans="1:18" x14ac:dyDescent="0.25">
      <c r="A30" t="s">
        <v>41</v>
      </c>
    </row>
    <row r="31" spans="1:18" x14ac:dyDescent="0.25">
      <c r="A31" t="s">
        <v>45</v>
      </c>
    </row>
    <row r="32" spans="1:18" x14ac:dyDescent="0.25">
      <c r="A32" t="s">
        <v>47</v>
      </c>
    </row>
    <row r="33" spans="1:15" x14ac:dyDescent="0.25">
      <c r="A33" t="s">
        <v>50</v>
      </c>
    </row>
    <row r="34" spans="1:15" x14ac:dyDescent="0.25">
      <c r="A34" t="s">
        <v>49</v>
      </c>
    </row>
    <row r="36" spans="1:15" x14ac:dyDescent="0.25">
      <c r="H36" s="6"/>
    </row>
    <row r="37" spans="1:15" ht="21" x14ac:dyDescent="0.35">
      <c r="G37" s="74" t="s">
        <v>33</v>
      </c>
      <c r="H37" s="74"/>
      <c r="I37" s="74"/>
      <c r="J37" s="74"/>
      <c r="K37" s="74"/>
      <c r="L37" s="74"/>
      <c r="M37" s="61"/>
      <c r="N37" s="61"/>
      <c r="O37" s="61"/>
    </row>
    <row r="38" spans="1:15" x14ac:dyDescent="0.25">
      <c r="H38" s="61"/>
      <c r="I38" s="61"/>
      <c r="J38" s="61"/>
      <c r="K38" s="61"/>
      <c r="L38" s="61"/>
      <c r="M38" s="61"/>
      <c r="N38" s="61"/>
      <c r="O38" s="61"/>
    </row>
  </sheetData>
  <pageMargins left="0.25" right="0.25" top="0.75" bottom="0.75" header="0.3" footer="0.3"/>
  <pageSetup paperSize="5" scale="80" orientation="landscape" r:id="rId1"/>
  <headerFooter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Wyoming_State_Library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Mark, Susan</dc:creator>
  <cp:lastModifiedBy>State Of Wyoming</cp:lastModifiedBy>
  <cp:lastPrinted>2018-10-11T20:31:37Z</cp:lastPrinted>
  <dcterms:created xsi:type="dcterms:W3CDTF">2013-08-21T19:33:51Z</dcterms:created>
  <dcterms:modified xsi:type="dcterms:W3CDTF">2018-11-19T17:32:37Z</dcterms:modified>
</cp:coreProperties>
</file>