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055"/>
  </bookViews>
  <sheets>
    <sheet name="Wyoming_State_Library (2)" sheetId="1" r:id="rId1"/>
  </sheets>
  <calcPr calcId="145621"/>
</workbook>
</file>

<file path=xl/calcChain.xml><?xml version="1.0" encoding="utf-8"?>
<calcChain xmlns="http://schemas.openxmlformats.org/spreadsheetml/2006/main">
  <c r="B27" i="1" l="1"/>
  <c r="J27" i="1"/>
  <c r="K27" i="1"/>
  <c r="O27" i="1"/>
  <c r="P27" i="1"/>
  <c r="M27" i="1"/>
  <c r="L27" i="1"/>
  <c r="C27" i="1"/>
  <c r="Q27" i="1" l="1"/>
  <c r="R27" i="1" s="1"/>
  <c r="Q26" i="1"/>
  <c r="R26" i="1" s="1"/>
  <c r="Q25" i="1"/>
  <c r="R25" i="1" s="1"/>
  <c r="Q24" i="1"/>
  <c r="R24" i="1" s="1"/>
  <c r="Q23" i="1"/>
  <c r="R23" i="1" s="1"/>
  <c r="Q22" i="1"/>
  <c r="R22" i="1" s="1"/>
  <c r="Q21" i="1"/>
  <c r="R21" i="1" s="1"/>
  <c r="Q20" i="1"/>
  <c r="R20" i="1" s="1"/>
  <c r="Q19" i="1"/>
  <c r="R19" i="1" s="1"/>
  <c r="Q18" i="1"/>
  <c r="R18" i="1" s="1"/>
  <c r="Q17" i="1"/>
  <c r="R17" i="1" s="1"/>
  <c r="Q16" i="1"/>
  <c r="R16" i="1" s="1"/>
  <c r="Q15" i="1"/>
  <c r="R15" i="1" s="1"/>
  <c r="Q14" i="1"/>
  <c r="R14" i="1" s="1"/>
  <c r="Q13" i="1"/>
  <c r="R13" i="1" s="1"/>
  <c r="Q12" i="1"/>
  <c r="R12" i="1" s="1"/>
  <c r="Q11" i="1"/>
  <c r="R11" i="1" s="1"/>
  <c r="Q10" i="1"/>
  <c r="R10" i="1" s="1"/>
  <c r="Q9" i="1"/>
  <c r="R9" i="1" s="1"/>
  <c r="Q8" i="1"/>
  <c r="R8" i="1" s="1"/>
  <c r="Q7" i="1"/>
  <c r="R7" i="1" s="1"/>
  <c r="Q6" i="1"/>
  <c r="R6" i="1" s="1"/>
  <c r="Q5" i="1"/>
  <c r="R5" i="1" s="1"/>
  <c r="Q4" i="1"/>
  <c r="R4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  <c r="D7" i="1"/>
  <c r="E7" i="1" s="1"/>
  <c r="D6" i="1"/>
  <c r="E6" i="1" s="1"/>
  <c r="D5" i="1"/>
  <c r="E5" i="1" s="1"/>
  <c r="D4" i="1"/>
  <c r="E4" i="1" s="1"/>
</calcChain>
</file>

<file path=xl/sharedStrings.xml><?xml version="1.0" encoding="utf-8"?>
<sst xmlns="http://schemas.openxmlformats.org/spreadsheetml/2006/main" count="40" uniqueCount="38">
  <si>
    <t>County</t>
  </si>
  <si>
    <t>$ +/-</t>
  </si>
  <si>
    <t>% +/-</t>
  </si>
  <si>
    <t>FY14 Budget</t>
  </si>
  <si>
    <t>FY14 mills</t>
  </si>
  <si>
    <t>FY14 mill funds</t>
  </si>
  <si>
    <t>FY14 other local</t>
  </si>
  <si>
    <t>Total FY14 local</t>
  </si>
  <si>
    <t>Albany</t>
  </si>
  <si>
    <t>Campbell</t>
  </si>
  <si>
    <t>Carbon</t>
  </si>
  <si>
    <t>Converse</t>
  </si>
  <si>
    <t>Crook</t>
  </si>
  <si>
    <t>Fremont</t>
  </si>
  <si>
    <t>Goshen</t>
  </si>
  <si>
    <t>Johnson</t>
  </si>
  <si>
    <t>Laramie</t>
  </si>
  <si>
    <t>Lincoln</t>
  </si>
  <si>
    <t>Natrona</t>
  </si>
  <si>
    <t>Niobrara</t>
  </si>
  <si>
    <t>Park</t>
  </si>
  <si>
    <t>Platte</t>
  </si>
  <si>
    <t>Sheridan</t>
  </si>
  <si>
    <t>Sublette</t>
  </si>
  <si>
    <t>Sweetwater</t>
  </si>
  <si>
    <t>Teton</t>
  </si>
  <si>
    <t>Uinta</t>
  </si>
  <si>
    <t>Washakie</t>
  </si>
  <si>
    <t>Weston</t>
  </si>
  <si>
    <t>STATE</t>
  </si>
  <si>
    <t>Big Horn</t>
  </si>
  <si>
    <t>Hot Springs</t>
  </si>
  <si>
    <t>FY15 Budget</t>
  </si>
  <si>
    <t>FY15 mills</t>
  </si>
  <si>
    <t>FY15 mill funds</t>
  </si>
  <si>
    <t>FY15 other local</t>
  </si>
  <si>
    <t>Total FY15 local</t>
  </si>
  <si>
    <t>Wyoming County Library Budgets, FY15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</si>
</sst>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164" formatCode="&quot;$&quot;#,##0.00"/>
    <numFmt numFmtId="165" formatCode="&quot;$&quot;#,##0"/>
    <numFmt numFmtId="166" formatCode="0.0000"/>
    <numFmt numFmtId="167" formatCode="#,##0.0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Microsoft Sans Serif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Microsoft Sans Serif"/>
      <family val="2"/>
    </font>
    <font>
      <sz val="10"/>
      <name val="Microsoft Sans Serif"/>
      <family val="2"/>
    </font>
    <font>
      <b/>
      <sz val="11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7">
    <xf numFmtId="0" fontId="0" fillId="0" borderId="0" xfId="0"/>
    <xf numFmtId="6" fontId="0" fillId="0" borderId="0" xfId="0" applyNumberFormat="1"/>
    <xf numFmtId="0" fontId="18" fillId="33" borderId="10" xfId="0" applyFont="1" applyFill="1" applyBorder="1"/>
    <xf numFmtId="164" fontId="18" fillId="33" borderId="10" xfId="0" applyNumberFormat="1" applyFont="1" applyFill="1" applyBorder="1" applyAlignment="1">
      <alignment horizontal="center"/>
    </xf>
    <xf numFmtId="6" fontId="18" fillId="33" borderId="10" xfId="0" applyNumberFormat="1" applyFont="1" applyFill="1" applyBorder="1" applyAlignment="1">
      <alignment horizontal="center"/>
    </xf>
    <xf numFmtId="10" fontId="18" fillId="33" borderId="10" xfId="0" applyNumberFormat="1" applyFont="1" applyFill="1" applyBorder="1" applyAlignment="1">
      <alignment horizontal="center"/>
    </xf>
    <xf numFmtId="0" fontId="19" fillId="0" borderId="0" xfId="0" applyFont="1"/>
    <xf numFmtId="165" fontId="0" fillId="0" borderId="0" xfId="0" applyNumberFormat="1"/>
    <xf numFmtId="164" fontId="0" fillId="0" borderId="0" xfId="0" applyNumberFormat="1"/>
    <xf numFmtId="10" fontId="0" fillId="0" borderId="0" xfId="0" applyNumberFormat="1"/>
    <xf numFmtId="0" fontId="18" fillId="0" borderId="0" xfId="0" applyFont="1"/>
    <xf numFmtId="166" fontId="0" fillId="0" borderId="0" xfId="0" applyNumberFormat="1"/>
    <xf numFmtId="0" fontId="18" fillId="34" borderId="10" xfId="0" applyFont="1" applyFill="1" applyBorder="1"/>
    <xf numFmtId="165" fontId="20" fillId="34" borderId="10" xfId="0" applyNumberFormat="1" applyFont="1" applyFill="1" applyBorder="1"/>
    <xf numFmtId="6" fontId="20" fillId="34" borderId="10" xfId="0" applyNumberFormat="1" applyFont="1" applyFill="1" applyBorder="1"/>
    <xf numFmtId="10" fontId="20" fillId="34" borderId="10" xfId="0" applyNumberFormat="1" applyFont="1" applyFill="1" applyBorder="1"/>
    <xf numFmtId="10" fontId="21" fillId="34" borderId="10" xfId="6" applyNumberFormat="1" applyFont="1" applyFill="1" applyBorder="1"/>
    <xf numFmtId="166" fontId="20" fillId="35" borderId="11" xfId="0" applyNumberFormat="1" applyFont="1" applyFill="1" applyBorder="1"/>
    <xf numFmtId="166" fontId="20" fillId="35" borderId="12" xfId="0" applyNumberFormat="1" applyFont="1" applyFill="1" applyBorder="1"/>
    <xf numFmtId="0" fontId="0" fillId="0" borderId="0" xfId="0" applyFill="1"/>
    <xf numFmtId="10" fontId="22" fillId="36" borderId="13" xfId="6" applyNumberFormat="1" applyFont="1" applyFill="1" applyBorder="1"/>
    <xf numFmtId="10" fontId="23" fillId="37" borderId="10" xfId="0" applyNumberFormat="1" applyFont="1" applyFill="1" applyBorder="1"/>
    <xf numFmtId="10" fontId="22" fillId="36" borderId="14" xfId="6" applyNumberFormat="1" applyFont="1" applyFill="1" applyBorder="1"/>
    <xf numFmtId="10" fontId="22" fillId="36" borderId="14" xfId="7" applyNumberFormat="1" applyFont="1" applyFill="1" applyBorder="1"/>
    <xf numFmtId="10" fontId="24" fillId="37" borderId="10" xfId="0" applyNumberFormat="1" applyFont="1" applyFill="1" applyBorder="1"/>
    <xf numFmtId="10" fontId="23" fillId="0" borderId="10" xfId="0" applyNumberFormat="1" applyFont="1" applyFill="1" applyBorder="1"/>
    <xf numFmtId="0" fontId="25" fillId="0" borderId="10" xfId="0" applyFont="1" applyFill="1" applyBorder="1"/>
    <xf numFmtId="165" fontId="22" fillId="0" borderId="10" xfId="0" applyNumberFormat="1" applyFont="1" applyFill="1" applyBorder="1"/>
    <xf numFmtId="6" fontId="22" fillId="0" borderId="10" xfId="0" applyNumberFormat="1" applyFont="1" applyFill="1" applyBorder="1"/>
    <xf numFmtId="10" fontId="22" fillId="0" borderId="10" xfId="0" applyNumberFormat="1" applyFont="1" applyFill="1" applyBorder="1"/>
    <xf numFmtId="167" fontId="22" fillId="0" borderId="10" xfId="0" applyNumberFormat="1" applyFont="1" applyFill="1" applyBorder="1"/>
    <xf numFmtId="0" fontId="25" fillId="37" borderId="10" xfId="0" applyFont="1" applyFill="1" applyBorder="1"/>
    <xf numFmtId="165" fontId="22" fillId="37" borderId="10" xfId="0" applyNumberFormat="1" applyFont="1" applyFill="1" applyBorder="1"/>
    <xf numFmtId="6" fontId="22" fillId="37" borderId="10" xfId="0" applyNumberFormat="1" applyFont="1" applyFill="1" applyBorder="1"/>
    <xf numFmtId="167" fontId="22" fillId="37" borderId="10" xfId="0" applyNumberFormat="1" applyFont="1" applyFill="1" applyBorder="1"/>
    <xf numFmtId="0" fontId="25" fillId="0" borderId="10" xfId="0" applyFont="1" applyBorder="1"/>
    <xf numFmtId="165" fontId="22" fillId="0" borderId="10" xfId="0" applyNumberFormat="1" applyFont="1" applyBorder="1"/>
    <xf numFmtId="6" fontId="22" fillId="0" borderId="10" xfId="0" applyNumberFormat="1" applyFont="1" applyBorder="1"/>
    <xf numFmtId="10" fontId="22" fillId="0" borderId="10" xfId="0" applyNumberFormat="1" applyFont="1" applyBorder="1"/>
    <xf numFmtId="167" fontId="22" fillId="0" borderId="10" xfId="0" applyNumberFormat="1" applyFont="1" applyBorder="1"/>
    <xf numFmtId="10" fontId="24" fillId="0" borderId="10" xfId="0" applyNumberFormat="1" applyFont="1" applyBorder="1"/>
    <xf numFmtId="0" fontId="21" fillId="37" borderId="10" xfId="0" applyFont="1" applyFill="1" applyBorder="1"/>
    <xf numFmtId="10" fontId="22" fillId="37" borderId="10" xfId="0" applyNumberFormat="1" applyFont="1" applyFill="1" applyBorder="1"/>
    <xf numFmtId="10" fontId="14" fillId="0" borderId="10" xfId="0" applyNumberFormat="1" applyFont="1" applyFill="1" applyBorder="1"/>
    <xf numFmtId="10" fontId="14" fillId="0" borderId="10" xfId="0" applyNumberFormat="1" applyFont="1" applyBorder="1"/>
    <xf numFmtId="10" fontId="14" fillId="37" borderId="10" xfId="0" applyNumberFormat="1" applyFont="1" applyFill="1" applyBorder="1"/>
    <xf numFmtId="10" fontId="23" fillId="0" borderId="10" xfId="0" applyNumberFormat="1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tabSelected="1" workbookViewId="0">
      <selection activeCell="E32" sqref="E32:F32"/>
    </sheetView>
  </sheetViews>
  <sheetFormatPr defaultRowHeight="15" x14ac:dyDescent="0.25"/>
  <cols>
    <col min="1" max="1" width="15" customWidth="1"/>
    <col min="2" max="3" width="12.42578125" bestFit="1" customWidth="1"/>
    <col min="4" max="4" width="12" bestFit="1" customWidth="1"/>
    <col min="5" max="5" width="9.85546875" bestFit="1" customWidth="1"/>
    <col min="6" max="6" width="2.7109375" customWidth="1"/>
    <col min="7" max="7" width="9.85546875" style="11" bestFit="1" customWidth="1"/>
    <col min="8" max="8" width="9.85546875" bestFit="1" customWidth="1"/>
    <col min="9" max="9" width="2.140625" customWidth="1"/>
    <col min="10" max="10" width="14.5703125" bestFit="1" customWidth="1"/>
    <col min="11" max="11" width="15.140625" bestFit="1" customWidth="1"/>
    <col min="12" max="12" width="14.5703125" bestFit="1" customWidth="1"/>
    <col min="13" max="13" width="15.140625" bestFit="1" customWidth="1"/>
    <col min="14" max="14" width="2.7109375" customWidth="1"/>
    <col min="15" max="16" width="14.7109375" bestFit="1" customWidth="1"/>
    <col min="17" max="17" width="12" bestFit="1" customWidth="1"/>
    <col min="18" max="18" width="9.85546875" bestFit="1" customWidth="1"/>
  </cols>
  <sheetData>
    <row r="1" spans="1:18" ht="18.75" x14ac:dyDescent="0.3">
      <c r="A1" s="6" t="s">
        <v>37</v>
      </c>
      <c r="B1" s="7"/>
      <c r="C1" s="8"/>
      <c r="D1" s="1"/>
      <c r="E1" s="9"/>
      <c r="F1" s="9"/>
      <c r="I1" s="9"/>
      <c r="J1" s="8"/>
      <c r="M1" s="1"/>
      <c r="N1" s="9"/>
      <c r="P1" s="1"/>
      <c r="Q1" s="9"/>
    </row>
    <row r="2" spans="1:18" x14ac:dyDescent="0.25">
      <c r="A2" s="10"/>
      <c r="B2" s="8"/>
      <c r="C2" s="8"/>
      <c r="D2" s="1"/>
      <c r="E2" s="9"/>
      <c r="F2" s="9"/>
      <c r="I2" s="9"/>
      <c r="J2" s="8"/>
      <c r="M2" s="1"/>
      <c r="N2" s="9"/>
      <c r="P2" s="1"/>
      <c r="Q2" s="9"/>
    </row>
    <row r="3" spans="1:18" x14ac:dyDescent="0.25">
      <c r="A3" s="2" t="s">
        <v>0</v>
      </c>
      <c r="B3" s="3" t="s">
        <v>32</v>
      </c>
      <c r="C3" s="3" t="s">
        <v>3</v>
      </c>
      <c r="D3" s="4" t="s">
        <v>1</v>
      </c>
      <c r="E3" s="5" t="s">
        <v>2</v>
      </c>
      <c r="F3" s="5"/>
      <c r="G3" s="3" t="s">
        <v>33</v>
      </c>
      <c r="H3" s="3" t="s">
        <v>4</v>
      </c>
      <c r="I3" s="5"/>
      <c r="J3" s="3" t="s">
        <v>34</v>
      </c>
      <c r="K3" s="3" t="s">
        <v>35</v>
      </c>
      <c r="L3" s="3" t="s">
        <v>5</v>
      </c>
      <c r="M3" s="3" t="s">
        <v>6</v>
      </c>
      <c r="N3" s="5"/>
      <c r="O3" s="3" t="s">
        <v>36</v>
      </c>
      <c r="P3" s="3" t="s">
        <v>7</v>
      </c>
      <c r="Q3" s="3" t="s">
        <v>1</v>
      </c>
      <c r="R3" s="3" t="s">
        <v>2</v>
      </c>
    </row>
    <row r="4" spans="1:18" x14ac:dyDescent="0.25">
      <c r="A4" s="26" t="s">
        <v>8</v>
      </c>
      <c r="B4" s="27">
        <v>753562</v>
      </c>
      <c r="C4" s="27">
        <v>731153</v>
      </c>
      <c r="D4" s="28">
        <f>+B4-C4</f>
        <v>22409</v>
      </c>
      <c r="E4" s="29">
        <f>+D4/C4</f>
        <v>3.0648851881890659E-2</v>
      </c>
      <c r="F4" s="20"/>
      <c r="G4" s="30">
        <v>1.6299999999999999E-2</v>
      </c>
      <c r="H4" s="30">
        <v>1.6299999999999999E-2</v>
      </c>
      <c r="I4" s="20"/>
      <c r="J4" s="27">
        <v>753562</v>
      </c>
      <c r="K4" s="27">
        <v>177778</v>
      </c>
      <c r="L4" s="27">
        <v>731153</v>
      </c>
      <c r="M4" s="27">
        <v>142385</v>
      </c>
      <c r="N4" s="20"/>
      <c r="O4" s="27">
        <v>931340</v>
      </c>
      <c r="P4" s="27">
        <v>873538</v>
      </c>
      <c r="Q4" s="28">
        <f>+O4-P4</f>
        <v>57802</v>
      </c>
      <c r="R4" s="29">
        <f>+Q4/P4</f>
        <v>6.6169989170476839E-2</v>
      </c>
    </row>
    <row r="5" spans="1:18" x14ac:dyDescent="0.25">
      <c r="A5" s="31" t="s">
        <v>30</v>
      </c>
      <c r="B5" s="32">
        <v>394950</v>
      </c>
      <c r="C5" s="32">
        <v>456887</v>
      </c>
      <c r="D5" s="33">
        <f t="shared" ref="D5:D27" si="0">+B5-C5</f>
        <v>-61937</v>
      </c>
      <c r="E5" s="21">
        <f t="shared" ref="E5:E27" si="1">+D5/C5</f>
        <v>-0.13556306045039584</v>
      </c>
      <c r="F5" s="22"/>
      <c r="G5" s="34">
        <v>0</v>
      </c>
      <c r="H5" s="34">
        <v>0</v>
      </c>
      <c r="I5" s="22"/>
      <c r="J5" s="32">
        <v>0</v>
      </c>
      <c r="K5" s="32">
        <v>394950</v>
      </c>
      <c r="L5" s="32">
        <v>0</v>
      </c>
      <c r="M5" s="32">
        <v>281412</v>
      </c>
      <c r="N5" s="22"/>
      <c r="O5" s="32">
        <v>394950</v>
      </c>
      <c r="P5" s="32">
        <v>281412</v>
      </c>
      <c r="Q5" s="33">
        <f t="shared" ref="Q5:Q27" si="2">+O5-P5</f>
        <v>113538</v>
      </c>
      <c r="R5" s="24">
        <f t="shared" ref="R5:R27" si="3">+Q5/P5</f>
        <v>0.40345827470043921</v>
      </c>
    </row>
    <row r="6" spans="1:18" x14ac:dyDescent="0.25">
      <c r="A6" s="35" t="s">
        <v>9</v>
      </c>
      <c r="B6" s="36">
        <v>4048659</v>
      </c>
      <c r="C6" s="36">
        <v>4018294</v>
      </c>
      <c r="D6" s="37">
        <f t="shared" si="0"/>
        <v>30365</v>
      </c>
      <c r="E6" s="38">
        <f t="shared" si="1"/>
        <v>7.556689480660201E-3</v>
      </c>
      <c r="F6" s="22"/>
      <c r="G6" s="39">
        <v>0</v>
      </c>
      <c r="H6" s="39">
        <v>0</v>
      </c>
      <c r="I6" s="22"/>
      <c r="J6" s="36">
        <v>0</v>
      </c>
      <c r="K6" s="36">
        <v>3699980</v>
      </c>
      <c r="L6" s="36">
        <v>0</v>
      </c>
      <c r="M6" s="36">
        <v>3570954</v>
      </c>
      <c r="N6" s="22"/>
      <c r="O6" s="36">
        <v>3699980</v>
      </c>
      <c r="P6" s="36">
        <v>3570954</v>
      </c>
      <c r="Q6" s="37">
        <f t="shared" si="2"/>
        <v>129026</v>
      </c>
      <c r="R6" s="40">
        <f t="shared" si="3"/>
        <v>3.6132081230953968E-2</v>
      </c>
    </row>
    <row r="7" spans="1:18" x14ac:dyDescent="0.25">
      <c r="A7" s="31" t="s">
        <v>10</v>
      </c>
      <c r="B7" s="32">
        <v>748500</v>
      </c>
      <c r="C7" s="32">
        <v>785200</v>
      </c>
      <c r="D7" s="33">
        <f t="shared" si="0"/>
        <v>-36700</v>
      </c>
      <c r="E7" s="21">
        <f t="shared" si="1"/>
        <v>-4.6739684156902703E-2</v>
      </c>
      <c r="F7" s="23"/>
      <c r="G7" s="34">
        <v>0.76100000000000001</v>
      </c>
      <c r="H7" s="34">
        <v>0.76100000000000001</v>
      </c>
      <c r="I7" s="23"/>
      <c r="J7" s="32">
        <v>557748</v>
      </c>
      <c r="K7" s="32">
        <v>18000</v>
      </c>
      <c r="L7" s="32">
        <v>668967</v>
      </c>
      <c r="M7" s="32">
        <v>18000</v>
      </c>
      <c r="N7" s="23"/>
      <c r="O7" s="32">
        <v>575748</v>
      </c>
      <c r="P7" s="32">
        <v>686967</v>
      </c>
      <c r="Q7" s="33">
        <f t="shared" si="2"/>
        <v>-111219</v>
      </c>
      <c r="R7" s="21">
        <f t="shared" si="3"/>
        <v>-0.16189860648328086</v>
      </c>
    </row>
    <row r="8" spans="1:18" x14ac:dyDescent="0.25">
      <c r="A8" s="35" t="s">
        <v>11</v>
      </c>
      <c r="B8" s="36">
        <v>1113700</v>
      </c>
      <c r="C8" s="36">
        <v>1369953</v>
      </c>
      <c r="D8" s="37">
        <f t="shared" si="0"/>
        <v>-256253</v>
      </c>
      <c r="E8" s="44">
        <f t="shared" si="1"/>
        <v>-0.18705240252767796</v>
      </c>
      <c r="F8" s="22"/>
      <c r="G8" s="39">
        <v>0.56999999999999995</v>
      </c>
      <c r="H8" s="39">
        <v>0.98299999999999998</v>
      </c>
      <c r="I8" s="22"/>
      <c r="J8" s="36">
        <v>800000</v>
      </c>
      <c r="K8" s="36">
        <v>0</v>
      </c>
      <c r="L8" s="36">
        <v>1149221</v>
      </c>
      <c r="M8" s="36">
        <v>0</v>
      </c>
      <c r="N8" s="22"/>
      <c r="O8" s="36">
        <v>800000</v>
      </c>
      <c r="P8" s="36">
        <v>1149221</v>
      </c>
      <c r="Q8" s="37">
        <f t="shared" si="2"/>
        <v>-349221</v>
      </c>
      <c r="R8" s="44">
        <f t="shared" si="3"/>
        <v>-0.30387627793087668</v>
      </c>
    </row>
    <row r="9" spans="1:18" x14ac:dyDescent="0.25">
      <c r="A9" s="31" t="s">
        <v>12</v>
      </c>
      <c r="B9" s="32">
        <v>1163106</v>
      </c>
      <c r="C9" s="32">
        <v>533494</v>
      </c>
      <c r="D9" s="33">
        <f t="shared" si="0"/>
        <v>629612</v>
      </c>
      <c r="E9" s="24">
        <f t="shared" si="1"/>
        <v>1.1801669746988719</v>
      </c>
      <c r="F9" s="22"/>
      <c r="G9" s="34">
        <v>1.665</v>
      </c>
      <c r="H9" s="34">
        <v>2.1179999999999999</v>
      </c>
      <c r="I9" s="22"/>
      <c r="J9" s="32">
        <v>397437</v>
      </c>
      <c r="K9" s="32">
        <v>765669</v>
      </c>
      <c r="L9" s="32">
        <v>502713</v>
      </c>
      <c r="M9" s="32">
        <v>52000</v>
      </c>
      <c r="N9" s="22"/>
      <c r="O9" s="32">
        <v>1163106</v>
      </c>
      <c r="P9" s="32">
        <v>554713</v>
      </c>
      <c r="Q9" s="33">
        <f t="shared" si="2"/>
        <v>608393</v>
      </c>
      <c r="R9" s="24">
        <f t="shared" si="3"/>
        <v>1.0967707625384657</v>
      </c>
    </row>
    <row r="10" spans="1:18" x14ac:dyDescent="0.25">
      <c r="A10" s="35" t="s">
        <v>13</v>
      </c>
      <c r="B10" s="36">
        <v>2945965</v>
      </c>
      <c r="C10" s="36">
        <v>2834711</v>
      </c>
      <c r="D10" s="37">
        <f t="shared" si="0"/>
        <v>111254</v>
      </c>
      <c r="E10" s="40">
        <f t="shared" si="1"/>
        <v>3.9247034353766572E-2</v>
      </c>
      <c r="F10" s="22"/>
      <c r="G10" s="39">
        <v>2.2599999999999998</v>
      </c>
      <c r="H10" s="39">
        <v>2.0339999999999998</v>
      </c>
      <c r="I10" s="22"/>
      <c r="J10" s="36">
        <v>2069126</v>
      </c>
      <c r="K10" s="36">
        <v>0</v>
      </c>
      <c r="L10" s="36">
        <v>1922120</v>
      </c>
      <c r="M10" s="36">
        <v>0</v>
      </c>
      <c r="N10" s="22"/>
      <c r="O10" s="36">
        <v>2069126</v>
      </c>
      <c r="P10" s="36">
        <v>1922120</v>
      </c>
      <c r="Q10" s="37">
        <f t="shared" si="2"/>
        <v>147006</v>
      </c>
      <c r="R10" s="40">
        <f t="shared" si="3"/>
        <v>7.6481177033691963E-2</v>
      </c>
    </row>
    <row r="11" spans="1:18" x14ac:dyDescent="0.25">
      <c r="A11" s="41" t="s">
        <v>14</v>
      </c>
      <c r="B11" s="32">
        <v>394272</v>
      </c>
      <c r="C11" s="32">
        <v>471685</v>
      </c>
      <c r="D11" s="33">
        <f t="shared" si="0"/>
        <v>-77413</v>
      </c>
      <c r="E11" s="45">
        <f t="shared" si="1"/>
        <v>-0.16412012253940658</v>
      </c>
      <c r="F11" s="22"/>
      <c r="G11" s="34">
        <v>1.498</v>
      </c>
      <c r="H11" s="34">
        <v>1.7</v>
      </c>
      <c r="I11" s="22"/>
      <c r="J11" s="32">
        <v>259863</v>
      </c>
      <c r="K11" s="32">
        <v>134409</v>
      </c>
      <c r="L11" s="32">
        <v>273408</v>
      </c>
      <c r="M11" s="32">
        <v>176512</v>
      </c>
      <c r="N11" s="22"/>
      <c r="O11" s="32">
        <v>394272</v>
      </c>
      <c r="P11" s="32">
        <v>449920</v>
      </c>
      <c r="Q11" s="33">
        <f t="shared" si="2"/>
        <v>-55648</v>
      </c>
      <c r="R11" s="45">
        <f t="shared" si="3"/>
        <v>-0.12368421052631579</v>
      </c>
    </row>
    <row r="12" spans="1:18" x14ac:dyDescent="0.25">
      <c r="A12" s="35" t="s">
        <v>31</v>
      </c>
      <c r="B12" s="36">
        <v>239370</v>
      </c>
      <c r="C12" s="36">
        <v>231200</v>
      </c>
      <c r="D12" s="37">
        <f t="shared" si="0"/>
        <v>8170</v>
      </c>
      <c r="E12" s="38">
        <f t="shared" si="1"/>
        <v>3.5337370242214533E-2</v>
      </c>
      <c r="F12" s="22"/>
      <c r="G12" s="39">
        <v>0.96</v>
      </c>
      <c r="H12" s="39">
        <v>0.88100000000000001</v>
      </c>
      <c r="I12" s="22"/>
      <c r="J12" s="36">
        <v>218370</v>
      </c>
      <c r="K12" s="36">
        <v>41000</v>
      </c>
      <c r="L12" s="36">
        <v>201200</v>
      </c>
      <c r="M12" s="36">
        <v>30000</v>
      </c>
      <c r="N12" s="22"/>
      <c r="O12" s="36">
        <v>259370</v>
      </c>
      <c r="P12" s="36">
        <v>231200</v>
      </c>
      <c r="Q12" s="37">
        <f t="shared" si="2"/>
        <v>28170</v>
      </c>
      <c r="R12" s="38">
        <f t="shared" si="3"/>
        <v>0.12184256055363321</v>
      </c>
    </row>
    <row r="13" spans="1:18" x14ac:dyDescent="0.25">
      <c r="A13" s="31" t="s">
        <v>15</v>
      </c>
      <c r="B13" s="32">
        <v>766278</v>
      </c>
      <c r="C13" s="32">
        <v>743878</v>
      </c>
      <c r="D13" s="33">
        <f t="shared" si="0"/>
        <v>22400</v>
      </c>
      <c r="E13" s="42">
        <f t="shared" si="1"/>
        <v>3.0112464678347793E-2</v>
      </c>
      <c r="F13" s="22"/>
      <c r="G13" s="34">
        <v>0.82599999999999996</v>
      </c>
      <c r="H13" s="34">
        <v>0.874</v>
      </c>
      <c r="I13" s="22"/>
      <c r="J13" s="32">
        <v>708428</v>
      </c>
      <c r="K13" s="32">
        <v>57850</v>
      </c>
      <c r="L13" s="32">
        <v>685878</v>
      </c>
      <c r="M13" s="32">
        <v>50000</v>
      </c>
      <c r="N13" s="22"/>
      <c r="O13" s="32">
        <v>766278</v>
      </c>
      <c r="P13" s="32">
        <v>735878</v>
      </c>
      <c r="Q13" s="33">
        <f t="shared" si="2"/>
        <v>30400</v>
      </c>
      <c r="R13" s="42">
        <f t="shared" si="3"/>
        <v>4.1311195605793355E-2</v>
      </c>
    </row>
    <row r="14" spans="1:18" x14ac:dyDescent="0.25">
      <c r="A14" s="35" t="s">
        <v>16</v>
      </c>
      <c r="B14" s="36">
        <v>5189954</v>
      </c>
      <c r="C14" s="36">
        <v>4944457</v>
      </c>
      <c r="D14" s="37">
        <f t="shared" si="0"/>
        <v>245497</v>
      </c>
      <c r="E14" s="38">
        <f t="shared" si="1"/>
        <v>4.9650952571738412E-2</v>
      </c>
      <c r="F14" s="22"/>
      <c r="G14" s="39">
        <v>2</v>
      </c>
      <c r="H14" s="39">
        <v>2</v>
      </c>
      <c r="I14" s="22"/>
      <c r="J14" s="36">
        <v>2333755</v>
      </c>
      <c r="K14" s="36">
        <v>1361446</v>
      </c>
      <c r="L14" s="36">
        <v>2092310</v>
      </c>
      <c r="M14" s="36">
        <v>1038919</v>
      </c>
      <c r="N14" s="22"/>
      <c r="O14" s="36">
        <v>3695201</v>
      </c>
      <c r="P14" s="36">
        <v>3131229</v>
      </c>
      <c r="Q14" s="37">
        <f t="shared" si="2"/>
        <v>563972</v>
      </c>
      <c r="R14" s="38">
        <f t="shared" si="3"/>
        <v>0.1801120263002163</v>
      </c>
    </row>
    <row r="15" spans="1:18" x14ac:dyDescent="0.25">
      <c r="A15" s="31" t="s">
        <v>17</v>
      </c>
      <c r="B15" s="32">
        <v>1497706</v>
      </c>
      <c r="C15" s="32">
        <v>1446500</v>
      </c>
      <c r="D15" s="33">
        <f t="shared" si="0"/>
        <v>51206</v>
      </c>
      <c r="E15" s="42">
        <f t="shared" si="1"/>
        <v>3.5399930867611479E-2</v>
      </c>
      <c r="F15" s="22"/>
      <c r="G15" s="34">
        <v>1.69</v>
      </c>
      <c r="H15" s="34">
        <v>1.6479999999999999</v>
      </c>
      <c r="I15" s="22"/>
      <c r="J15" s="32">
        <v>1322000</v>
      </c>
      <c r="K15" s="32">
        <v>50000</v>
      </c>
      <c r="L15" s="32">
        <v>1300000</v>
      </c>
      <c r="M15" s="32">
        <v>66400</v>
      </c>
      <c r="N15" s="22"/>
      <c r="O15" s="32">
        <v>1372000</v>
      </c>
      <c r="P15" s="32">
        <v>1366400</v>
      </c>
      <c r="Q15" s="33">
        <f t="shared" si="2"/>
        <v>5600</v>
      </c>
      <c r="R15" s="42">
        <f t="shared" si="3"/>
        <v>4.0983606557377051E-3</v>
      </c>
    </row>
    <row r="16" spans="1:18" x14ac:dyDescent="0.25">
      <c r="A16" s="35" t="s">
        <v>18</v>
      </c>
      <c r="B16" s="36">
        <v>2514461</v>
      </c>
      <c r="C16" s="36">
        <v>2358031</v>
      </c>
      <c r="D16" s="37">
        <f t="shared" si="0"/>
        <v>156430</v>
      </c>
      <c r="E16" s="38">
        <f t="shared" si="1"/>
        <v>6.6339246600235532E-2</v>
      </c>
      <c r="F16" s="22"/>
      <c r="G16" s="39">
        <v>0</v>
      </c>
      <c r="H16" s="39">
        <v>0</v>
      </c>
      <c r="I16" s="22"/>
      <c r="J16" s="36">
        <v>0</v>
      </c>
      <c r="K16" s="36">
        <v>399500</v>
      </c>
      <c r="L16" s="36">
        <v>0</v>
      </c>
      <c r="M16" s="36">
        <v>2757931</v>
      </c>
      <c r="N16" s="22"/>
      <c r="O16" s="36">
        <v>2918831</v>
      </c>
      <c r="P16" s="36">
        <v>2757931</v>
      </c>
      <c r="Q16" s="37">
        <f t="shared" si="2"/>
        <v>160900</v>
      </c>
      <c r="R16" s="38">
        <f t="shared" si="3"/>
        <v>5.834083593824501E-2</v>
      </c>
    </row>
    <row r="17" spans="1:18" x14ac:dyDescent="0.25">
      <c r="A17" s="31" t="s">
        <v>19</v>
      </c>
      <c r="B17" s="32">
        <v>347429</v>
      </c>
      <c r="C17" s="32">
        <v>276681</v>
      </c>
      <c r="D17" s="33">
        <f t="shared" si="0"/>
        <v>70748</v>
      </c>
      <c r="E17" s="42">
        <f t="shared" si="1"/>
        <v>0.25570241541703259</v>
      </c>
      <c r="F17" s="23"/>
      <c r="G17" s="34">
        <v>1.25</v>
      </c>
      <c r="H17" s="34">
        <v>1.35</v>
      </c>
      <c r="I17" s="23"/>
      <c r="J17" s="32">
        <v>164377</v>
      </c>
      <c r="K17" s="32">
        <v>43285</v>
      </c>
      <c r="L17" s="32">
        <v>156555</v>
      </c>
      <c r="M17" s="32">
        <v>42785</v>
      </c>
      <c r="N17" s="23"/>
      <c r="O17" s="32">
        <v>207662</v>
      </c>
      <c r="P17" s="32">
        <v>199340</v>
      </c>
      <c r="Q17" s="33">
        <f t="shared" si="2"/>
        <v>8322</v>
      </c>
      <c r="R17" s="42">
        <f t="shared" si="3"/>
        <v>4.1747767633189527E-2</v>
      </c>
    </row>
    <row r="18" spans="1:18" x14ac:dyDescent="0.25">
      <c r="A18" s="35" t="s">
        <v>20</v>
      </c>
      <c r="B18" s="36">
        <v>1786392</v>
      </c>
      <c r="C18" s="36">
        <v>1771925</v>
      </c>
      <c r="D18" s="37">
        <f t="shared" si="0"/>
        <v>14467</v>
      </c>
      <c r="E18" s="38">
        <f t="shared" si="1"/>
        <v>8.1645667847115421E-3</v>
      </c>
      <c r="F18" s="22"/>
      <c r="G18" s="39">
        <v>0</v>
      </c>
      <c r="H18" s="39">
        <v>1.1000000000000001E-3</v>
      </c>
      <c r="I18" s="22"/>
      <c r="J18" s="36">
        <v>0</v>
      </c>
      <c r="K18" s="36">
        <v>1598292</v>
      </c>
      <c r="L18" s="36">
        <v>954203</v>
      </c>
      <c r="M18" s="36">
        <v>146500</v>
      </c>
      <c r="N18" s="22"/>
      <c r="O18" s="36">
        <v>1598292</v>
      </c>
      <c r="P18" s="36">
        <v>1100703</v>
      </c>
      <c r="Q18" s="37">
        <f t="shared" si="2"/>
        <v>497589</v>
      </c>
      <c r="R18" s="38">
        <f t="shared" si="3"/>
        <v>0.45206472590698854</v>
      </c>
    </row>
    <row r="19" spans="1:18" x14ac:dyDescent="0.25">
      <c r="A19" s="41" t="s">
        <v>21</v>
      </c>
      <c r="B19" s="32">
        <v>401322</v>
      </c>
      <c r="C19" s="32">
        <v>383762</v>
      </c>
      <c r="D19" s="33">
        <f t="shared" si="0"/>
        <v>17560</v>
      </c>
      <c r="E19" s="42">
        <f t="shared" si="1"/>
        <v>4.5757526800464875E-2</v>
      </c>
      <c r="F19" s="22"/>
      <c r="G19" s="34">
        <v>2.0169999999999999</v>
      </c>
      <c r="H19" s="34">
        <v>2</v>
      </c>
      <c r="I19" s="22"/>
      <c r="J19" s="32">
        <v>346237</v>
      </c>
      <c r="K19" s="32">
        <v>0</v>
      </c>
      <c r="L19" s="32">
        <v>324011</v>
      </c>
      <c r="M19" s="32">
        <v>0</v>
      </c>
      <c r="N19" s="22"/>
      <c r="O19" s="32">
        <v>346237</v>
      </c>
      <c r="P19" s="32">
        <v>324011</v>
      </c>
      <c r="Q19" s="33">
        <f t="shared" si="2"/>
        <v>22226</v>
      </c>
      <c r="R19" s="42">
        <f t="shared" si="3"/>
        <v>6.8596436540734732E-2</v>
      </c>
    </row>
    <row r="20" spans="1:18" x14ac:dyDescent="0.25">
      <c r="A20" s="35" t="s">
        <v>22</v>
      </c>
      <c r="B20" s="36">
        <v>1551550</v>
      </c>
      <c r="C20" s="36">
        <v>1516550</v>
      </c>
      <c r="D20" s="37">
        <f t="shared" si="0"/>
        <v>35000</v>
      </c>
      <c r="E20" s="38">
        <f t="shared" si="1"/>
        <v>2.3078698361412416E-2</v>
      </c>
      <c r="F20" s="22"/>
      <c r="G20" s="39">
        <v>0</v>
      </c>
      <c r="H20" s="39">
        <v>0</v>
      </c>
      <c r="I20" s="22"/>
      <c r="J20" s="36">
        <v>0</v>
      </c>
      <c r="K20" s="36">
        <v>1261000</v>
      </c>
      <c r="L20" s="36">
        <v>0</v>
      </c>
      <c r="M20" s="36">
        <v>1223000</v>
      </c>
      <c r="N20" s="22"/>
      <c r="O20" s="36">
        <v>1261000</v>
      </c>
      <c r="P20" s="36">
        <v>1223000</v>
      </c>
      <c r="Q20" s="37">
        <f t="shared" si="2"/>
        <v>38000</v>
      </c>
      <c r="R20" s="38">
        <f t="shared" si="3"/>
        <v>3.1071136549468518E-2</v>
      </c>
    </row>
    <row r="21" spans="1:18" x14ac:dyDescent="0.25">
      <c r="A21" s="41" t="s">
        <v>23</v>
      </c>
      <c r="B21" s="32">
        <v>1247920</v>
      </c>
      <c r="C21" s="32">
        <v>1242920</v>
      </c>
      <c r="D21" s="33">
        <f t="shared" si="0"/>
        <v>5000</v>
      </c>
      <c r="E21" s="42">
        <f t="shared" si="1"/>
        <v>4.0227850545489652E-3</v>
      </c>
      <c r="F21" s="22"/>
      <c r="G21" s="34">
        <v>0.34799999999999998</v>
      </c>
      <c r="H21" s="34">
        <v>0.40079999999999999</v>
      </c>
      <c r="I21" s="22"/>
      <c r="J21" s="32">
        <v>1188974</v>
      </c>
      <c r="K21" s="32">
        <v>18000</v>
      </c>
      <c r="L21" s="32">
        <v>1211116</v>
      </c>
      <c r="M21" s="32">
        <v>18000</v>
      </c>
      <c r="N21" s="22"/>
      <c r="O21" s="32">
        <v>1206974</v>
      </c>
      <c r="P21" s="32">
        <v>1229116</v>
      </c>
      <c r="Q21" s="33">
        <f t="shared" si="2"/>
        <v>-22142</v>
      </c>
      <c r="R21" s="45">
        <f t="shared" si="3"/>
        <v>-1.8014573075283376E-2</v>
      </c>
    </row>
    <row r="22" spans="1:18" x14ac:dyDescent="0.25">
      <c r="A22" s="26" t="s">
        <v>24</v>
      </c>
      <c r="B22" s="27">
        <v>3547662</v>
      </c>
      <c r="C22" s="27">
        <v>3733201</v>
      </c>
      <c r="D22" s="28">
        <f t="shared" si="0"/>
        <v>-185539</v>
      </c>
      <c r="E22" s="43">
        <f t="shared" si="1"/>
        <v>-4.969970810572482E-2</v>
      </c>
      <c r="F22" s="22"/>
      <c r="G22" s="30">
        <v>1.1112</v>
      </c>
      <c r="H22" s="30">
        <v>1.1329</v>
      </c>
      <c r="I22" s="22"/>
      <c r="J22" s="27">
        <v>3357107</v>
      </c>
      <c r="K22" s="27">
        <v>54150</v>
      </c>
      <c r="L22" s="27">
        <v>3286087</v>
      </c>
      <c r="M22" s="27">
        <v>57000</v>
      </c>
      <c r="N22" s="22"/>
      <c r="O22" s="27">
        <v>3411257</v>
      </c>
      <c r="P22" s="27">
        <v>3343087</v>
      </c>
      <c r="Q22" s="28">
        <f t="shared" si="2"/>
        <v>68170</v>
      </c>
      <c r="R22" s="29">
        <f t="shared" si="3"/>
        <v>2.0391332920740621E-2</v>
      </c>
    </row>
    <row r="23" spans="1:18" x14ac:dyDescent="0.25">
      <c r="A23" s="31" t="s">
        <v>25</v>
      </c>
      <c r="B23" s="32">
        <v>3695336</v>
      </c>
      <c r="C23" s="32">
        <v>3362675</v>
      </c>
      <c r="D23" s="33">
        <f t="shared" si="0"/>
        <v>332661</v>
      </c>
      <c r="E23" s="42">
        <f t="shared" si="1"/>
        <v>9.8927490762562548E-2</v>
      </c>
      <c r="F23" s="22"/>
      <c r="G23" s="34">
        <v>2.7120000000000002</v>
      </c>
      <c r="H23" s="34">
        <v>2.6880000000000002</v>
      </c>
      <c r="I23" s="22"/>
      <c r="J23" s="32">
        <v>3112863</v>
      </c>
      <c r="K23" s="32">
        <v>265000</v>
      </c>
      <c r="L23" s="32">
        <v>2963145</v>
      </c>
      <c r="M23" s="32">
        <v>0</v>
      </c>
      <c r="N23" s="22"/>
      <c r="O23" s="32">
        <v>3377863</v>
      </c>
      <c r="P23" s="32">
        <v>2963145</v>
      </c>
      <c r="Q23" s="33">
        <f t="shared" si="2"/>
        <v>414718</v>
      </c>
      <c r="R23" s="42">
        <f t="shared" si="3"/>
        <v>0.13995872628575382</v>
      </c>
    </row>
    <row r="24" spans="1:18" x14ac:dyDescent="0.25">
      <c r="A24" s="26" t="s">
        <v>26</v>
      </c>
      <c r="B24" s="27">
        <v>674825</v>
      </c>
      <c r="C24" s="27">
        <v>706730</v>
      </c>
      <c r="D24" s="28">
        <f t="shared" si="0"/>
        <v>-31905</v>
      </c>
      <c r="E24" s="25">
        <f t="shared" si="1"/>
        <v>-4.5144538932831491E-2</v>
      </c>
      <c r="F24" s="22"/>
      <c r="G24" s="30">
        <v>1</v>
      </c>
      <c r="H24" s="30">
        <v>1</v>
      </c>
      <c r="I24" s="22"/>
      <c r="J24" s="27">
        <v>526075</v>
      </c>
      <c r="K24" s="27">
        <v>148750</v>
      </c>
      <c r="L24" s="27">
        <v>531980</v>
      </c>
      <c r="M24" s="27">
        <v>174750</v>
      </c>
      <c r="N24" s="22"/>
      <c r="O24" s="27">
        <v>674825</v>
      </c>
      <c r="P24" s="27">
        <v>706730</v>
      </c>
      <c r="Q24" s="28">
        <f t="shared" si="2"/>
        <v>-31905</v>
      </c>
      <c r="R24" s="25">
        <f t="shared" si="3"/>
        <v>-4.5144538932831491E-2</v>
      </c>
    </row>
    <row r="25" spans="1:18" x14ac:dyDescent="0.25">
      <c r="A25" s="31" t="s">
        <v>27</v>
      </c>
      <c r="B25" s="32">
        <v>260465</v>
      </c>
      <c r="C25" s="32">
        <v>233223</v>
      </c>
      <c r="D25" s="33">
        <f t="shared" si="0"/>
        <v>27242</v>
      </c>
      <c r="E25" s="24">
        <f t="shared" si="1"/>
        <v>0.1168066614356217</v>
      </c>
      <c r="F25" s="23"/>
      <c r="G25" s="34">
        <v>1.244</v>
      </c>
      <c r="H25" s="34">
        <v>1.1319999999999999</v>
      </c>
      <c r="I25" s="23"/>
      <c r="J25" s="32">
        <v>190948</v>
      </c>
      <c r="K25" s="32">
        <v>0</v>
      </c>
      <c r="L25" s="32">
        <v>170000</v>
      </c>
      <c r="M25" s="32">
        <v>0</v>
      </c>
      <c r="N25" s="23"/>
      <c r="O25" s="32">
        <v>190948</v>
      </c>
      <c r="P25" s="32">
        <v>170000</v>
      </c>
      <c r="Q25" s="33">
        <f t="shared" si="2"/>
        <v>20948</v>
      </c>
      <c r="R25" s="24">
        <f t="shared" si="3"/>
        <v>0.1232235294117647</v>
      </c>
    </row>
    <row r="26" spans="1:18" x14ac:dyDescent="0.25">
      <c r="A26" s="35" t="s">
        <v>28</v>
      </c>
      <c r="B26" s="36">
        <v>357600</v>
      </c>
      <c r="C26" s="36">
        <v>344109</v>
      </c>
      <c r="D26" s="37">
        <f t="shared" si="0"/>
        <v>13491</v>
      </c>
      <c r="E26" s="38">
        <f t="shared" si="1"/>
        <v>3.9205600550988207E-2</v>
      </c>
      <c r="F26" s="22"/>
      <c r="G26" s="39">
        <v>1.532</v>
      </c>
      <c r="H26" s="39">
        <v>1.851</v>
      </c>
      <c r="I26" s="22"/>
      <c r="J26" s="36">
        <v>249351</v>
      </c>
      <c r="K26" s="36">
        <v>0</v>
      </c>
      <c r="L26" s="36">
        <v>287291</v>
      </c>
      <c r="M26" s="36">
        <v>0</v>
      </c>
      <c r="N26" s="22"/>
      <c r="O26" s="36">
        <v>249351</v>
      </c>
      <c r="P26" s="36">
        <v>287291</v>
      </c>
      <c r="Q26" s="37">
        <f t="shared" si="2"/>
        <v>-37940</v>
      </c>
      <c r="R26" s="46">
        <f t="shared" si="3"/>
        <v>-0.13206122015656599</v>
      </c>
    </row>
    <row r="27" spans="1:18" s="19" customFormat="1" x14ac:dyDescent="0.25">
      <c r="A27" s="12" t="s">
        <v>29</v>
      </c>
      <c r="B27" s="13">
        <f>SUM(B4:B26)</f>
        <v>35640984</v>
      </c>
      <c r="C27" s="13">
        <f>SUM(C4:C26)</f>
        <v>34497219</v>
      </c>
      <c r="D27" s="14">
        <f t="shared" si="0"/>
        <v>1143765</v>
      </c>
      <c r="E27" s="15">
        <f t="shared" si="1"/>
        <v>3.3155281299631717E-2</v>
      </c>
      <c r="F27" s="16"/>
      <c r="G27" s="17"/>
      <c r="H27" s="18"/>
      <c r="I27" s="16"/>
      <c r="J27" s="14">
        <f>SUM(J4:J26)</f>
        <v>18556221</v>
      </c>
      <c r="K27" s="14">
        <f>SUM(K4:K26)</f>
        <v>10489059</v>
      </c>
      <c r="L27" s="14">
        <f>SUM(L4:L26)</f>
        <v>19411358</v>
      </c>
      <c r="M27" s="14">
        <f>SUM(M4:M26)</f>
        <v>9846548</v>
      </c>
      <c r="N27" s="16"/>
      <c r="O27" s="14">
        <f>SUM(O4:O26)</f>
        <v>31564611</v>
      </c>
      <c r="P27" s="14">
        <f>SUM(P4:P26)</f>
        <v>29257906</v>
      </c>
      <c r="Q27" s="14">
        <f t="shared" si="2"/>
        <v>2306705</v>
      </c>
      <c r="R27" s="15">
        <f t="shared" si="3"/>
        <v>7.8840399582936663E-2</v>
      </c>
    </row>
  </sheetData>
  <pageMargins left="0.25" right="0.25" top="0.75" bottom="0.75" header="0.3" footer="0.3"/>
  <pageSetup paperSize="5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Wyoming_State_Library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Mark, Susan</dc:creator>
  <cp:lastModifiedBy>SMARK</cp:lastModifiedBy>
  <cp:lastPrinted>2013-08-27T16:32:21Z</cp:lastPrinted>
  <dcterms:created xsi:type="dcterms:W3CDTF">2013-08-21T19:33:51Z</dcterms:created>
  <dcterms:modified xsi:type="dcterms:W3CDTF">2014-09-02T19:43:49Z</dcterms:modified>
</cp:coreProperties>
</file>